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PAAC 2016 ALK" sheetId="1" r:id="rId1"/>
    <sheet name="Hoja1" sheetId="2" state="hidden" r:id="rId2"/>
    <sheet name="Hoja2" sheetId="3" state="hidden" r:id="rId3"/>
  </sheets>
  <definedNames>
    <definedName name="_xlnm.Print_Area" localSheetId="0">'PAAC 2016 ALK'!$B$2:$L$89</definedName>
    <definedName name="_xlnm.Print_Titles" localSheetId="0">'PAAC 2016 ALK'!$18:$18</definedName>
  </definedNames>
  <calcPr fullCalcOnLoad="1"/>
</workbook>
</file>

<file path=xl/sharedStrings.xml><?xml version="1.0" encoding="utf-8"?>
<sst xmlns="http://schemas.openxmlformats.org/spreadsheetml/2006/main" count="1847" uniqueCount="290">
  <si>
    <t>PLAN ANUAL DE ADQUISICIONES</t>
  </si>
  <si>
    <t>A. INFORMACIÓN GENERAL DE LA ENTIDAD</t>
  </si>
  <si>
    <t>Nombre</t>
  </si>
  <si>
    <t>ALCALDIA LOCAL DE KENNEDY</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</si>
  <si>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</si>
  <si>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</si>
  <si>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Transversal 78 k Numero 41A-04 sur</t>
  </si>
  <si>
    <t>Teléfono</t>
  </si>
  <si>
    <t>Página web</t>
  </si>
  <si>
    <t>www.kennedy.gov.co</t>
  </si>
  <si>
    <t>Misión y visión</t>
  </si>
  <si>
    <t xml:space="preserve">NO APLICA </t>
  </si>
  <si>
    <t>Perspectiva estratégica</t>
  </si>
  <si>
    <t>Información de contacto</t>
  </si>
  <si>
    <t>4481400 Extensión: 8210</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</si>
  <si>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</si>
  <si>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</si>
  <si>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</si>
  <si>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</si>
  <si>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</si>
  <si>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</si>
  <si>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</si>
  <si>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</si>
  <si>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</si>
  <si>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</si>
  <si>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</si>
  <si>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</si>
  <si>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</si>
  <si>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</si>
  <si>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</si>
  <si>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</si>
  <si>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</si>
  <si>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No</t>
  </si>
  <si>
    <t>N/A</t>
  </si>
  <si>
    <t>PRESTAR SUS SERVCIOS PROFESIONALES A LA ALCALDIA LOCAL DE KENENDY APOYANDO LA FORMULACION Y SEGUIMIENTO DE LOS PROCESOS, PROYECTOS, PROGRAMAS O PLANES Y ACCIONES DE PARTICIPACION LOCAL.</t>
  </si>
  <si>
    <t>Transferencias Nivel Central - Funcionamiento</t>
  </si>
  <si>
    <t>OFICINA DE PLANEACION TEL 4481400 ext 8210</t>
  </si>
  <si>
    <t>PRESTAR LOS SERVICIOS ESPECIALIZADOS DE VIGILANCIA Y SEGURIDAD PRIVADA Y MONITOREO DE ALARMAS PARA LA PROTECCIÓN DE LAS PERSONAS Y BIENES QUE PERMANECEN EN LA SEDE DE PROPIEDAD Y AQUELLAS A CARGO DE LA ALCALDIA LOCAL DE KENNEDY Y / O FONDO DE DESARROLLO LOCAL DE KENNEDY- BOGOTÁ D.C.</t>
  </si>
  <si>
    <t>CONTRATAR LOS SEGUROS QUE AMPAREN LOS INTERESES PATRIMONIALES ACTUALES Y FUTUROS, ASÍ COMO LOS BIENES DE PROPIEDAD DEL FONDO DE DESARROLLO LOCAL DE KENNEDY, QUE ESTEN BAJO SU RESPONSABILIDAD Y CUSTODIA Y AQUELLOS QUE SEAN ADQUIRIDOS PARA DESARROLLAR LAS FUNCIONES INHERENTES A SU ACTIVIDAD Y CUALQUIER PTRA PÓLIZA DE SEGUROS QUE REQUIERA LA ENTIDAD EN EL DESARROLLO DE SU ACTIVIDAD.</t>
  </si>
  <si>
    <t>CONTRATAR EL DISEÑO, ELABORACIÓN Y ENTREGA DE CHAQUETAS INSTITUCIONALES CON LA IMAGEN CORPORATIVA PARA EL APOYO AL DESARROLLO DE LOS PROCESOS MISIONALES Y FORTALECER LA GESTIÓN INSTITUCIONAL DE LA ALCALDIA LOCAL DE KENNEDY DE CONFORMIDAD CON EL MANUAL DE IDENTIDAD DE LA BOGOTA MEJOR PARA TODOS.</t>
  </si>
  <si>
    <t>PRESTAR LOS SERVICIOS PROFESIONALES PARA LA OPERACIÓN PRESTACIÓN, SEGUIMIENTO Y CUMPLIMIENTO DE LOS PROCEDIMIENTOS ADMINISTRATIVOS, OPERATIVOS Y PROGRAMATICOS DE LOS SERVICIOS SOCIALES DEL PROYECTO DEL SUBSIDIO / APOYO ECONOMICO TIPO C, QUE CONTRIBUYAN A LA GARANTIA DE LOS DERECHOS DE LA POBLACIÓN MAYOR EN EL MARCO DE LA POLITICA PUBLICA SOCIAL PARA EL ENVEJECIMIENTO Y LA VEJEZ EN EL DISTRITO CAPITAL A CARGO DE LA ALCALDIA LOCAL DE KENNEDY.</t>
  </si>
  <si>
    <t>Transferencias Nivel Central - Inversión</t>
  </si>
  <si>
    <t>INVERSION</t>
  </si>
  <si>
    <t>FUNCIONAMIENTO</t>
  </si>
  <si>
    <t>TOTAL</t>
  </si>
  <si>
    <t>Contratar la prestación del servicio postal nacional para la Alcaldía Local de Kennedy, el cual comprende la recepción, curso, entrega de correspondencia, bajo las modalidades de correo normal, certificado nacional, certificado internacional, EMS, Notiexpress nacional, corra programado, SACAS M, correo masivo básico, correo masivo estándar, cecograma, postexpress, al día, masivo dirigido expreso, paquetería y demás servicios que ofrece Servicios Postales Nacionales S.A. de acuerdo con lo establecido en la Ley 1369 del 30 de diciembre de 2009 y en el portafolio de servicios presentado a la Alcaldía Local de Kennedy por la referida Sociedad, el cual hará parte integral de dicho contrato.</t>
  </si>
  <si>
    <t>CONTRATAR SEGUROS DE VIDA DE LOS ONCE EDILES DE LA LOCALIDAD DE KENNEDY.</t>
  </si>
  <si>
    <t>CONTRATAR MEDIANTE EL SISTEMA DE PRECIOS FIJOS UNITARIOS Y A MONTO AGOTABLE LAS REPARACIONES LOCATIVAS NECESARIAS A LA INFRAESTRUCTURA FISICA DE LOS JARDINES INFANTILES DE LA LOCALIDAD OCTAVA DE KENNEDY- BOGOTÁ D.C.</t>
  </si>
  <si>
    <t>EL CONTRATO QUE SE PRETENDE CELEBRAR TENDRA POR OBJETO " REALIZAR LA INTERVENTORIA TECNICA, ADMINISTRATIVA, LEGAL FINANCIERO SOCIAL Y SST PARA LOS CONTRATOS DE OBRA QUE SE DERIVEN DE LOS PROCESOS FDLK-LP-002-2016, FDLK-LP-003-2016, FDLK-LP-004-2016, FDLK-LP-005-2016 Y FDLK-LP-10-2016.</t>
  </si>
  <si>
    <t>AUNAR ESFUERZOS TÉCNICOS, ADMINISTRATIVOS Y FINANCIEROS PARA LA ENTREGA DE AYUDAS TÉCNICAS Y EL ASESORAMIENTO PSICOSOCIAL A PERSONAS CON DISCAPACIDAD O VULNERABILIDAD Y SUS FAMILIAS Y/O CUIDADORES DE LA LOCALIDAD DE KENNEDY.</t>
  </si>
  <si>
    <t>CONTRATAR LA ADQUISICIÓN DE ELEMENTOS TECNOLÓGICOS PARA LA DOTACION DE LAS INSTITUCIONES EDUCATIVAS DE LA LOCALIDAD DE KENNEDY QUE APORTEN A LA CALIDAD DE LA EDUCACIÓN.</t>
  </si>
  <si>
    <t>EXPEDICION DE RESOLUCION PARA ENTREGA DE APOYOS ECONOMICOS SUBSIDIO TIPO C</t>
  </si>
  <si>
    <t>GASTOS OPERATIVOS PARA LA ENTREGA DE APOYOS ECONOMICOS IPO C. EXPEDICION DE RESOLUCION PARA ENTREGA DE APOYOS ECONOMICOS SUBSIDIO TIPO C.</t>
  </si>
  <si>
    <t>CONTRATAR MEDIANTE EL SISTEMA DE PRECIOS FIJOS UNITARIOS Y A MONTO AGOTABLE LA DOTACIÓN, ADECUACIÓN Y EL MANTENIMIENTO INTEGRAL DE LA INFRAESTRUCTURA FÍSICA DE LOS PARQUES CATALOGADOS COMO VECINALES Y DE BOLSILLO DE LA LOCALIDAD ACTAVA DE KENNEDY- BOGOTÁ D.C.</t>
  </si>
  <si>
    <t>CONTRATAR MEDIANTE EL SISTEMA DE PRECIOS FIJOS UNITARIOS EL MANTENIMIENTO DE LA MALLA VIAL EN LA LOCALIDAD OCTAVA DE KENENDY - BOGOTÁ D.C. INCLUIDO ETAPA DE DIAGNOSTICO..</t>
  </si>
  <si>
    <t>CONTRATO DE SEGUROS</t>
  </si>
  <si>
    <t>ACTAS</t>
  </si>
  <si>
    <t>FACTURAS</t>
  </si>
  <si>
    <t>LICITACION PUBLICA</t>
  </si>
  <si>
    <t>SELECCIÓN ABREVIADA</t>
  </si>
  <si>
    <t>CONTRATACION DIRECTA</t>
  </si>
  <si>
    <t>MINIMA CUANTIA</t>
  </si>
  <si>
    <t>CONCURSO DE MERITOS</t>
  </si>
  <si>
    <t>SALARIO MINIMO</t>
  </si>
  <si>
    <t>90101600
90151800
90152101</t>
  </si>
  <si>
    <t xml:space="preserve">82121700
80161801 </t>
  </si>
  <si>
    <t xml:space="preserve">76111500
90101700 </t>
  </si>
  <si>
    <t>83101500
83101501                             83101800                           83111501</t>
  </si>
  <si>
    <t>72121400
95121903</t>
  </si>
  <si>
    <t xml:space="preserve">42211508
85101600
85122200  </t>
  </si>
  <si>
    <t>55101500
56101703
56121300</t>
  </si>
  <si>
    <t xml:space="preserve">86141600
90101600
90151800
90152101 </t>
  </si>
  <si>
    <t xml:space="preserve">80101501              93141512 </t>
  </si>
  <si>
    <t xml:space="preserve">93151611                   80161800                     80111600                 </t>
  </si>
  <si>
    <t>93151611                   80161800                     80111600</t>
  </si>
  <si>
    <t>70111700                72141500                 49241500              95101800</t>
  </si>
  <si>
    <t>90151800           93141700</t>
  </si>
  <si>
    <t>90141700              94121500</t>
  </si>
  <si>
    <t>72141100             95111600</t>
  </si>
  <si>
    <t>70111712
72102100</t>
  </si>
  <si>
    <t>82101801  86101710 90151802 93141511 93141701</t>
  </si>
  <si>
    <t>12MESES</t>
  </si>
  <si>
    <t>3MESES</t>
  </si>
  <si>
    <t>4 MESES</t>
  </si>
  <si>
    <t>1 MES</t>
  </si>
  <si>
    <t>7 MESES</t>
  </si>
  <si>
    <t>6 MESES</t>
  </si>
  <si>
    <t>8 MESES</t>
  </si>
  <si>
    <t>10 MESES</t>
  </si>
  <si>
    <t>12 MESES</t>
  </si>
  <si>
    <t xml:space="preserve"> PRESTACIÓN DEL SERVICIO DE MANTENIMIENTO RUTINARIO Y PERIODICO DE LOS VEHICULOS LIVIANOS DE PROPIEDAD DEL FONDO DE DESARROLLO LOCAL DE KENNEDY.</t>
  </si>
  <si>
    <t>PAGO SERVICIO DE ENERGIA DE 2017</t>
  </si>
  <si>
    <t>SERVICIO DE ACUEDUCTO 2017</t>
  </si>
  <si>
    <t>SERVICIO DE ASEO 2017</t>
  </si>
  <si>
    <t>PAGO SERVICIO DE ETB 2017</t>
  </si>
  <si>
    <t xml:space="preserve">EL CONTRATO QUE SE PRETENDE CELEBRAR TENDRA POR OBJETO "REALIZAR LA INTERVENTORIA TECNICA, ADMINISTRATIVA, LEGAL FINANCIERO SOCIAL Y SST PARA LOS CONTRATOS DE OBRA </t>
  </si>
  <si>
    <t>5 MESES</t>
  </si>
  <si>
    <t>CONTRATAR EL ARRENDAMIENTO DE UNA BODEGA, (DIRECCION CATASTRAL) DE LA CIUDAD DE BOGOTÁ, CUYOS LINDEROS Y DEMÁS ESPECIFICACIONES OBRAN EN LA ESCRIRURA ADJUNTA A ESTE EXPEDIENTE, DE LA CIUDAD DE BOGOTÁ, LA CUAL SERÁ UTILIZADA PARA ALMACENAR ELEMENTOS INCAUTOS EN LOS OPERATIVOS REALIZADOS POR LA ALCALDIA LOCAL DE KENNEDY Y/ O COMANDO DE LA OCTAVA ESTACIÓN DE POLICÍA, BIENES MUEBLES Y ENSERES DE PROPIEDAD DEL FONDO DE DESARROLLO MAQUINARIA Y OTROS QUE LA ADMINISTRACIÓN CONSIDERE PERTINENETES, DE CONFORMIDAD CON LOS ESTUDIOS PREVIOS Y LA PROPUESTA PRESENTADA.</t>
  </si>
  <si>
    <t>CONTRATAR LOS SERVICIOS DE ARRENDAMIENTO DE EQUIPOS TECNOLOGICOS Y PERIFERICOS (ETP) PARA LA ALCALDÍA LOCAL DE KENNEDY MEDIANTE LA TIENDA VIRTUAL DEL ESTADO COLOMBIANO DE LA PAGINA DE COLOMBIA COMPRA EFICIENTE.</t>
  </si>
  <si>
    <t>PRESTAR EL SERVICIO DE ASEO Y CAFETERÍA, INCLUIDO EL SUMINISTRO DE MANO DE OBRA ( OPERARIAS), PERSONAL DE MANTENIMIENTO (OPERARIO) E INSUMOS NECESARIOS, PARA LAS INSTALACIONES DE LA SEDE ADMINISTRATIVA DEL FONDO DE DESARROLLO LOCAL DE KENNEDY.</t>
  </si>
  <si>
    <t xml:space="preserve">PAGO SALUD EDILES </t>
  </si>
  <si>
    <t xml:space="preserve">CONTRATAR LA ADQUISICIÓN DE ELEMENTOS TECNOLÓGICOS PARA LA DOTACION DE LOS JARDINES INFANTILES DE LA LOCALIDAD DE KENNEDY </t>
  </si>
  <si>
    <t>PRESTAR LOS SERVICIOS PROFESIONALES DE APOYO PARA EL PROYECTO</t>
  </si>
  <si>
    <t>PROMOVER Y VINCULAR A LA POBLACION DE KENNEDY EN PROGRAMAS DE PROMOCION DEL BUEN TRATO.</t>
  </si>
  <si>
    <t>INTERVENTORIA TECNICA ADMINISTRATIVA Y FINANCIERA PARA LA ENTREGA  DE BAT VIG 2017</t>
  </si>
  <si>
    <t>EL CONTRATISTA DEBERÁ REALIZAR EVENTOS  ARTISTICOS Y CULTURALES PARA LOS HABITANTES DE LA LOCALIDAD DE KENNEDY.</t>
  </si>
  <si>
    <t>EL CONTRATISTA DEBERÁ REALIZAR EVENTOS  RECREODEPORTIVOS PARA LOS HABITANTES DE LA LOCALIDAD DE KENNEDY.</t>
  </si>
  <si>
    <t>EL CONTRATISTA DEBERÁ REALIZAR PROCESOS DE FORMACIÓN ARTISTICA Y CULTURAL PARA LOS HABITANTES DE LA LOCALIDAD DE KENNEDY.</t>
  </si>
  <si>
    <t>EL CONTRATISTA DEBERÁ REALIZAR PROCESOS DE FORMACIÓN DEPORTIVA PARA LOS HABITANTES DE LA LOCALIDAD DE KENNEDY.</t>
  </si>
  <si>
    <t>PRESENTACION DE DEMANDAS PARA TITULACION DE PREDIOS</t>
  </si>
  <si>
    <t xml:space="preserve">EL CONTRATO QUE SE PRETENDE CELEBRAR TENDRA POR OBJETO " REALIZAR LA INTERVENTORIA TECNICA, ADMINISTRATIVA, LEGAL FINANCIERO SOCIAL Y SST PARA LOS CONTRATOS DE OBRA </t>
  </si>
  <si>
    <t>CONTRATAR MEDIANTE EL SISTEMA DE PRECIOS FIJOS UNITARIOS LA CONSTRUCCION DE LA MALLA VIAL EN LA LOCALIDAD OCTAVA DE KENENDY - BOGOTÁ D.C. INCLUIDO ETAPA DE ESTUDIOS Y DISEÑOS.</t>
  </si>
  <si>
    <t>EL CONTRATO QUE SE PRETENDE CELEBRAR TENDRA POR OBJETO " REALIZAR LA INTERVENTORIA TECNICA, ADMINISTRATIVA, LEGAL FINANCIERO SOCIAL Y SST PARA LOS CONTRATOS DE OBRA QUE SE DERIVEN DE LOS PROCESOS DE OBRA</t>
  </si>
  <si>
    <t>PRESTAR SERVICIOS DE APOYO EN LA CONDUCCION DE LAS VOLQUETAS Y/O MAQUINARIA QUE INTEGRAN EL PARQUE AUTOMOTOR DE PROPIEDAD DEL FONDO DE DESARROLLO LOCAL DE KENNEDY.</t>
  </si>
  <si>
    <t xml:space="preserve">CONTRATAR LA ADQUISICIÓN DE ELEMENTOS TECNOLÓGICOS PARA LA DOTACION PARA MEJORAR LA SEGURIDAD EN LA LOCALIDAD DE KENNEDY </t>
  </si>
  <si>
    <t>REALIZAR PROCESOS PARA PROMOVER EJERCICIOS DE CONVIVENCIA CIUDADANA EN LA LOCALIDAD DE KENNEDY</t>
  </si>
  <si>
    <t>PRESTACION DE SERVICIOS PROFESIONALES DE APOYO PARA EL PROYECTO</t>
  </si>
  <si>
    <t>REALIZAR PROCESOS DE VINCULACION PARA PERSONAS DE LA LOCALIDAD DE KENNEDY A PROCESOS INTEGRALES EN MATERIA DE PAZ Y RECONCILIACION</t>
  </si>
  <si>
    <t>REALIZAR PROCESOS INTERVENIR O SEMBRAR ARBOLES EN LA LOCALIDAD DE KENNEDY</t>
  </si>
  <si>
    <t>REALIZAR LOS PROCESOS NECESARIOS PARA INTERVENIR HECTAREAS DE ESPACIO PUBLICO CON ACCIONES DE RENATURALIZACION Y/O ECOURBANISMO</t>
  </si>
  <si>
    <t>REALIZAR PROCESOS PARA INTERVENIR METROS CUADRADOS DE ESPACIO PUBLICO DE JARDINES Y ZONAS VERDES</t>
  </si>
  <si>
    <t>REALIZAR PROCESOS DE FORTALECIMIENTO DE ORGANIZACIONES, INSTANCIAS Y EXPRESIONES SOCIALES CIUDADANAS EN LA LOCALIDAD DE KENNEDY</t>
  </si>
  <si>
    <t>REALIZAR PROCESOS QUE VINCULEN A LAS PERSONAS DE LA LOCALIDAD A PROCESOS DE PARTICIPACION CIUDADANA Y/O CONTROL SOCIAL</t>
  </si>
  <si>
    <t>REALIZAR LOS ESTUDIOS Y DISEÑOS PARA EL PROCESO DE CONSTRUCCION Y ADECUACION DE UNA SEDE ADMINISTRATIVA LOCAL (CENTRO ADMINISTRATIVO LOCAL DE KENNEDY)</t>
  </si>
  <si>
    <t>REALIZAR EL PAGO DE HONORARIOS A 11 EDILES DE LA LOCALIDAD DE KENNEDY</t>
  </si>
  <si>
    <t>REALIZAR LOS PROCESOS NECESARIOS PARA EL ACONDICIONAMIENTO Y RECUPERACION DE UNA CASA DE LA PARTICIPACION CIUDADANA LOCAL EN LA LOCALIDAD DE KENNEDY</t>
  </si>
  <si>
    <t>CONTRATAR A PRECIOS FIJOS UNITARIOS EL SUMINISTROS DE ELEMENTOS DE PAPAELERIA, UTILES DE ESCRITORIO Y OFICINA, PARA LAS DIFERENTES DEÑPENDENCIAS DE LA ALCALDIA LOCAL DE KENNEDY Y LA JUNTA ADMINISTRADORA LOCAL DE KENNEDY.</t>
  </si>
  <si>
    <t>PRESTAR EL SERVICIO DE REVISION, CARGA Y MANTENIMIENTO DE EXTINTORES PARA LA ALCALDIA LOCAL DE KENNEDY</t>
  </si>
  <si>
    <t>CONTRATAR A PRECIOS FIJOS UNITARIOS EL SUMINISTRO DE ELEMENTOS DE FERRETERIA PARA EL MANTENIMIENTO Y REPARACIONES DE LA ALCALDIA LOCAL DE KENNEDY</t>
  </si>
  <si>
    <t>Contribución por valoriazación (MULTAS IMPUESTOS,TASAS,CONTRIBUCIONES)</t>
  </si>
  <si>
    <t>MENOR CUANTIA</t>
  </si>
  <si>
    <t>11 MESES</t>
  </si>
  <si>
    <t>REALIZAR OBRAS DE MANTENIMIENTO DE ESPACIO PUBLICO, EN LAS UPSZ DE LA LOCALIDAD DE KENNEDY.</t>
  </si>
  <si>
    <t>REALIZAR OBRAS DE CONSTRUCCION DE ESPACIO PUBLICO, EN LAS UPSZ DE LA LOCALIDAD DE KENNEDY.</t>
  </si>
  <si>
    <t>REALIZAR OBRAS DE INTERVENCION EN PUENTE PEATONAL Y/O VEHICULAR DE ESCALA LOCAL SOBRE CUERPOS DE AGUA, EN LAS UPSZ DE LA LOCALIDAD DE KENNEDY.</t>
  </si>
  <si>
    <t>PRESTAR LOS SERVICIOS PROFESIONALES O DE APOYO A LA GESTION PARA EL FORTALECIMIENTO DE LA ALCALDIA LOCAL DE KENNEDY</t>
  </si>
  <si>
    <t>PRESTAR LOS SERVICIOS PROFESIONALES O DE APOYO A LA GESTION EN ACCIONES INSPECCION VIGILANCIA Y CONTROL PARA LA ALCALDIA LOCAL DE KENNEDY</t>
  </si>
  <si>
    <t>suministro de combustibles, incluido el gas vehicular, aceites combustibles, lubricantes tales como grasas, aceite motor, aceite caja, aceite transmisión y aceite hidráulico y llantas que requieran
los vehículos livianos y equipos utilizados por el Fondo de Desarrollo Local de Kennedy</t>
  </si>
  <si>
    <t>“CONTRATAR EL ARRENDAMIENTO DE UNA BODEGA, UBICADA EN LA CALLE 59 J SUR NO. 80 A - 18 (ANTES CALLE 58D NO 86 A 18 SUR) DIRECCIÓN CATASTRAL) DE LA CIUDAD DE BOGOTÁ, LA  CUAL SERÁ UTILIZADA PARA ALMACENAR LA MAQUINARIA Y LAS VOLQUETAS DE PROPIEDAD DEL FONDO DE DESARROLLO LOCAL DE KENNEDY, DE CONFORMIDAD CON LOS ESTUDIOS PREVIOS Y LA PROPUESTA PRESENTADA”,</t>
  </si>
  <si>
    <t xml:space="preserve">1 mes y 2 dias </t>
  </si>
  <si>
    <t>ADICION CONTRATO 472</t>
  </si>
  <si>
    <t>NO</t>
  </si>
  <si>
    <t>PRESTAR DE SERVICIOS PARA CUBRIMIENTO EN UN CANAL DE TELEVISION DE LAS ACTIVIDADES INSTITUCIONALES DE LA ALCALDIA LOCAL DE KENNEDY DE CUBRIMIENTO LOCAL Y REGIONAL.</t>
  </si>
  <si>
    <t>compra de equipos de menor cuantía para el área administrativa</t>
  </si>
  <si>
    <t>suministro de material didáctico, libros de consulta, periódicos y revistas, suscripciones, diseño, diagramación, edición de libros, revistas, cartillas, vídeos y memorias; edición de formas, fotocopias, encuadernación, empaste, sellos, avisos, formularios, fotografías, renovación derecho código de barras, enmarcación de foto, Mosaicos, impresión de pendones, carnets para el personal que desempeñe funciones en</t>
  </si>
  <si>
    <t>2 MESES</t>
  </si>
  <si>
    <t>15121501
15121504
15121509</t>
  </si>
  <si>
    <t xml:space="preserve">81112502
</t>
  </si>
  <si>
    <t>14111506
44121715
 44121804
44121701
44121711
44121716</t>
  </si>
  <si>
    <t>55000000
55101500
55101504
55101506</t>
  </si>
  <si>
    <t>78102201
78102203
78102205
78102206</t>
  </si>
  <si>
    <t>92101501
92101502</t>
  </si>
  <si>
    <t>76111501
76111504</t>
  </si>
  <si>
    <t>78181500 
78181502
78181503
78181505
78181507</t>
  </si>
  <si>
    <t>84131600
84131500</t>
  </si>
  <si>
    <t>82101602 </t>
  </si>
  <si>
    <t xml:space="preserve">60101703
60101705 
60101704 </t>
  </si>
  <si>
    <t>80111715 </t>
  </si>
  <si>
    <t>72103300 </t>
  </si>
  <si>
    <t>81100000 </t>
  </si>
  <si>
    <t>93141506 </t>
  </si>
  <si>
    <t>93151611 </t>
  </si>
  <si>
    <t xml:space="preserve">42211500 
42211508 </t>
  </si>
  <si>
    <t xml:space="preserve">43211507 
60101728 </t>
  </si>
  <si>
    <t>93141514 </t>
  </si>
  <si>
    <t>70111713 </t>
  </si>
  <si>
    <t>72141001 </t>
  </si>
  <si>
    <t>72141003 </t>
  </si>
  <si>
    <t>72141107 </t>
  </si>
  <si>
    <t>92121502 </t>
  </si>
  <si>
    <t>39121803 </t>
  </si>
  <si>
    <t>72121101 </t>
  </si>
  <si>
    <t>72120000 </t>
  </si>
  <si>
    <t>ADICION ORDEN DE COMPRA OUTSOURCING</t>
  </si>
  <si>
    <t>55101500
55101504
55101506</t>
  </si>
  <si>
    <t xml:space="preserve">78181502
78181503
</t>
  </si>
  <si>
    <t>82101602
82101605</t>
  </si>
  <si>
    <t>72103300
72101507</t>
  </si>
  <si>
    <t xml:space="preserve">93141506
93141501 </t>
  </si>
  <si>
    <t xml:space="preserve">93151611
93141501 </t>
  </si>
  <si>
    <t>80111715
80111701</t>
  </si>
  <si>
    <t>93141514
93141506</t>
  </si>
  <si>
    <t>90141603
93141506</t>
  </si>
  <si>
    <t>70111713
70111706</t>
  </si>
  <si>
    <t>72141001
72141103</t>
  </si>
  <si>
    <t>72141003
72141103</t>
  </si>
  <si>
    <t>72141107
72141105</t>
  </si>
  <si>
    <t>92121502
45121501</t>
  </si>
  <si>
    <t>39121803
70111501</t>
  </si>
  <si>
    <t>72121101
72121103</t>
  </si>
  <si>
    <t>43211507
43211501</t>
  </si>
  <si>
    <t>14111506
44121715
44121804
44121701
44121711
44121716</t>
  </si>
  <si>
    <t>Suministro de combustibles, incluido el gas vehicular, aceites combustibles, lubricantes tales como grasas, aceite motor, aceite caja, aceite transmisión y aceite hidráulico y llantas que requieran los vehículos livianos y equipos utilizados por el fondo de desarrollo local de Kennedy</t>
  </si>
  <si>
    <t>10 meses</t>
  </si>
  <si>
    <t>Selección abreviada acuerdo marco de precios</t>
  </si>
  <si>
    <t>Transferencias nivel central - funcionamiento</t>
  </si>
  <si>
    <t>Contratar el servicio de mantenimiento de la planta telefónica y computadores propiedad de la alcaldía local de Kennedy</t>
  </si>
  <si>
    <t>4 meses</t>
  </si>
  <si>
    <t>Menor cuantía</t>
  </si>
  <si>
    <t>Contratar los servicios de arrendamiento de equipos tecnológicos y periféricos (ETP) para la alcaldía local de Kennedy mediante la tienda virtual del estado colombiano de la página de Colombia compra eficiente.</t>
  </si>
  <si>
    <t>12meses</t>
  </si>
  <si>
    <t>Contratar a precios fijos unitarios mediante acuerdo marco de precios el suministros de elementos de papelería, útiles de escritorio y oficina, para las diferentes dependencias de la alcaldía local de Kennedy y la junta administradora local de Kennedy.</t>
  </si>
  <si>
    <t>1 mes</t>
  </si>
  <si>
    <t xml:space="preserve">Adición orden de compra papelería </t>
  </si>
  <si>
    <t>Contratar el arrendamiento de una bodega, ubicada en la calle 59 j sur no. 80 a - 18 (antes calle 58d no 86 a 18 sur) dirección catastral) de la ciudad de Bogotá, la  cual será utilizada para almacenar la maquinaria y las volquetas de propiedad del fondo de desarrollo local de Kennedy, de conformidad con los estudios previos y la propuesta presentada.</t>
  </si>
  <si>
    <t>Contratación directa</t>
  </si>
  <si>
    <t>Prestar el servicio de revisión, carga y mantenimiento de extintores para la alcaldía local de Kennedy</t>
  </si>
  <si>
    <t>Mínima cuantía</t>
  </si>
  <si>
    <t>Contratar a precios fijos unitarios el suministro de elementos de ferretería para el mantenimiento y reparaciones de la alcaldía local de Kennedy</t>
  </si>
  <si>
    <t>Adición orden de compra outsourcing</t>
  </si>
  <si>
    <t>7 meses</t>
  </si>
  <si>
    <t>Adquirir la Compra de equipos de computo para el funcionamiento de la Alcaldia local de Kennedy</t>
  </si>
  <si>
    <t>Contribución por valorización (multas impuestos, tasas, contribuciones)</t>
  </si>
  <si>
    <t>N/a</t>
  </si>
  <si>
    <t>Contratar el arrendamiento de una bodega, (dirección catastral) de la ciudad de Bogotá, cuyos linderos y demás especificaciones obran en la escritura adjunta a este expediente, de la ciudad de Bogotá, la cual será utilizada para almacenar elementos incautos en los operativos realizados por la alcaldía local de Kennedy y/ o comando de la octava estación de policía, bienes muebles y enseres de propiedad del fondo de desarrollo maquinaria y otros que la administración considere pertinentes, de conformidad con los estudios previos y la propuesta presentada.</t>
  </si>
  <si>
    <t>12 meses</t>
  </si>
  <si>
    <t>Contratar la prestación del servicio postal nacional para la alcaldía local de Kennedy, el cual comprende la recepción, curso, entrega de correspondencia, bajo las modalidades de correo normal, certificado nacional, certificado internacional, EMS, notiexpress nacional, corra programado, sacas m, correo masivo básico, correo masivo estándar, cecograma, postexpress, al día, masivo dirigido expreso, paquetería y demás servicios que ofrece servicios postales nacionales s.a. De acuerdo con lo establecido en la ley 1369 del 30 de diciembre de 2009 y en el portafolio de servicios presentado a la alcaldía local de Kennedy por la referida sociedad, el cual hará parte integral de dicho contrato.</t>
  </si>
  <si>
    <t>Adición contrato 472</t>
  </si>
  <si>
    <t>Prestar los servicios especializados de vigilancia y seguridad privada y monitoreo de alarmas para la protección de las personas y bienes que permanecen en la sede de propiedad y aquellas a cargo de la alcaldía local de Kennedy y / o fondo de desarrollo local de Kennedy- Bogotá.</t>
  </si>
  <si>
    <t>Licitación publica</t>
  </si>
  <si>
    <t>Prestar los servicios especializados de vigilancia y seguridad privada y monitoreo de alarmas para la protección de las personas y bienes que permanecen en la sede del punto vive digital de Andalucía</t>
  </si>
  <si>
    <t>Prestar el servicio de aseo y cafetería, incluido el suministro de mano de obra ( operarias), personal de mantenimiento (operario) e insumos necesarios, para las instalaciones de la sede administrativa del fondo de desarrollo local de Kennedy.</t>
  </si>
  <si>
    <t>9 meses</t>
  </si>
  <si>
    <t>Adición orden de compra servicio aseo y cafetería para la prestación del servicio de un operario de mantenimiento</t>
  </si>
  <si>
    <t>8 meses</t>
  </si>
  <si>
    <t>Prestación del servicio de mantenimiento rutinario y periódico de los vehículos livianos de propiedad del fondo de desarrollo local de Kennedy.</t>
  </si>
  <si>
    <t>Adición seguros generales</t>
  </si>
  <si>
    <t>Contratar los seguros que amparen los intereses patrimoniales actuales y futuros, así como los bienes de propiedad del fondo de desarrollo local de Kennedy, que estén bajo su responsabilidad y custodia y aquellos que sean adquiridos para desarrollar las funciones inherentes a su actividad y cualquier ptra póliza de seguros que requiera la entidad en el desarrollo de su actividad.</t>
  </si>
  <si>
    <t>11 meses</t>
  </si>
  <si>
    <t>Adición seguros de vida ediles</t>
  </si>
  <si>
    <t>Contratar seguros de vida de los once ediles de la localidad de Kennedy.</t>
  </si>
  <si>
    <t>Actas</t>
  </si>
  <si>
    <t xml:space="preserve">Pago salud ediles </t>
  </si>
  <si>
    <t>Pago servicio de energía de 2017</t>
  </si>
  <si>
    <t>Facturas</t>
  </si>
  <si>
    <t>Servicio de acueducto 2017</t>
  </si>
  <si>
    <t>Servicio de aseo 2017</t>
  </si>
  <si>
    <t>Pago servicio de ETB 2017</t>
  </si>
  <si>
    <t>Contratar el diseño, elaboración y entrega de chaquetas institucionales con la imagen corporativa para el apoyo al desarrollo de los procesos misionales y fortalecer la gestión institucional de la alcaldía local de Kennedy de conformidad con el manual de identidad de la Bogotá mejor para todos.</t>
  </si>
  <si>
    <t>Prestar de servicios para cubrimiento en un canal de televisión de las actividades institucionales de la alcaldía local de Kennedy de cubrimiento local y regional.</t>
  </si>
  <si>
    <t>6 meses</t>
  </si>
  <si>
    <t>Adición contrato cuñas radiales y pautas publicitarias para el fortalecimiento de la estrategia institucional de comunicaciones</t>
  </si>
  <si>
    <t xml:space="preserve">Contratar la adquisición de elementos tecnológicos para la dotación de los jardines infantiles de la localidad de Kennedy  </t>
  </si>
  <si>
    <t>Selección abreviada</t>
  </si>
  <si>
    <t>Prestar los servicios profesionales de apoyo para el proyecto</t>
  </si>
  <si>
    <t>Transferencias nivel central - inversión</t>
  </si>
  <si>
    <t>Contratar mediante el sistema de precios fijos unitarios y a monto agotable las reparaciones locativas necesarias a la infraestructura física de los jardines infantiles de la localidad octava de Kennedy- Bogotá.</t>
  </si>
  <si>
    <t xml:space="preserve">El contrato que se pretende celebrar tendrá por objeto "realizar la interventoría técnica, administrativa, legal financiero social y sst para los contratos de obra </t>
  </si>
  <si>
    <t>Concurso de méritos</t>
  </si>
  <si>
    <t xml:space="preserve">Promover y vincular a la población de Kennedy en programas de promoción del buen trato. </t>
  </si>
  <si>
    <t>5 meses</t>
  </si>
  <si>
    <t>Expedición de resolución para entrega de apoyos económicos subsidio tipo c</t>
  </si>
  <si>
    <t>Gastos operativos para la entrega de apoyos económicos tipo c. Expedición de resolución para entrega de apoyos económicos subsidio tipo c.</t>
  </si>
  <si>
    <t>Prestar los servicios profesionales para la operación prestación, seguimiento y cumplimiento de los procedimientos administrativos, operativos y programáticos de los servicios sociales del proyecto del subsidio / apoyo económico tipo c, que contribuyan a la garantía de los derechos de la población mayor en el marco de la política publica social para el envejecimiento y la vejez en el distrito capital a cargo de la alcaldía local de Kennedy.</t>
  </si>
  <si>
    <t>Interventoría técnica administrativa y financiera para la entrega  de BAT vigencia 2017</t>
  </si>
  <si>
    <t>Aunar esfuerzos técnicos, administrativos y financieros para la entrega de ayudas técnicas y el asesoramiento psicosocial a personas con discapacidad o vulnerabilidad y sus familias y/o cuidadores de la localidad de Kennedy.</t>
  </si>
  <si>
    <t>Contratar la adquisición de elementos tecnológicos para la dotación de las instituciones educativas de la localidad de Kennedy que aporten a la calidad de la educación.</t>
  </si>
  <si>
    <t>El contratista deberá realizar eventos  artísticos y culturales para los habitantes de la localidad de Kennedy.</t>
  </si>
  <si>
    <t>El contratista deberá realizar eventos  recreo deportivos para los habitantes de la localidad de Kennedy.</t>
  </si>
  <si>
    <t>El contratista deberá realizar procesos de formación artística y cultural para los habitantes de la localidad de Kennedy.</t>
  </si>
  <si>
    <t>El contratista deberá realizar procesos de formación deportiva para los habitantes de la localidad de Kennedy.</t>
  </si>
  <si>
    <t xml:space="preserve">Presentación de demandas para titulación de predios </t>
  </si>
  <si>
    <t>Contratar mediante el sistema de precios fijos unitarios y a monto agotable la dotación, adecuación y el mantenimiento integral de la infraestructura física de los parques catalogados como vecinales y de bolsillo de la localidad octava de Kennedy- Bogotá.</t>
  </si>
  <si>
    <t xml:space="preserve">El contrato que se pretende celebrar tendrá por objeto " realizar la interventoría técnica, administrativa, legal financiero social y sst para los contratos de obra </t>
  </si>
  <si>
    <t>Contratar mediante el sistema de precios fijos unitarios la construcción de la malla vial en la localidad octava de Kennedy - Bogotá Incluido etapa de estudios y diseños.</t>
  </si>
  <si>
    <t>El contrato que se pretende celebrar tendrá por objeto " realizar la interventoría técnica, administrativa, legal financiero social y sst para los contratos de obra que se deriven de los procesos fdlk-lp-002-2016, fdlk-lp-003-2016, fdlk-lp-004-2016, fdlk-lp-005-2016 y fdlk-lp-10-2016.</t>
  </si>
  <si>
    <t>Realizar obras de construcción de espacio público, en las upsz de la localidad de Kennedy.</t>
  </si>
  <si>
    <t>El contrato que se pretende celebrar tendrá por objeto " realizar la interventoría técnica, administrativa, legal financiero social y sst para los contratos de obra que se deriven de los procesos de obra</t>
  </si>
  <si>
    <t>Realizar obras de mantenimiento de espacio público, en las upsz de la localidad de Kennedy.</t>
  </si>
  <si>
    <t>Contratar mediante el sistema de precios fijos unitarios el mantenimiento de la malla vial en la localidad octava de Kennedy - Bogotá Incluido etapa de diagnóstico..</t>
  </si>
  <si>
    <t>Realizar obras de intervención en puente peatonal y/o vehicular de escala local sobre cuerpos de agua, en las upsz de la localidad de Kennedy.</t>
  </si>
  <si>
    <t>Prestar servicios de apoyo en la conducción de las volquetas y/o maquinaria que integran el parque automotor de propiedad del fondo de desarrollo local de Kennedy.</t>
  </si>
  <si>
    <t xml:space="preserve">Aunar esfuerzos técnicos jurídicos administrativos y financieros para el fortalecimiento de sistema de video vigilancia en la localidad de Kennedy </t>
  </si>
  <si>
    <t xml:space="preserve">Realizar procesos para promover ejercicios de convivencia ciudadana en la localidad de Kennedy </t>
  </si>
  <si>
    <t xml:space="preserve">Prestación de servicios profesionales de apoyo para el proyecto </t>
  </si>
  <si>
    <t xml:space="preserve">Realizar procesos de vinculación para personas de la localidad de Kennedy a procesos integrales en materia de paz y reconciliación </t>
  </si>
  <si>
    <t xml:space="preserve"> Prestación de servicios profesionales de apoyo para el proyecto </t>
  </si>
  <si>
    <t xml:space="preserve">Realizar procesos intervenir o sembrar árboles en la localidad de Kennedy </t>
  </si>
  <si>
    <t xml:space="preserve">Realizar los procesos necesarios para intervenir hectáreas de espacio público con acciones de re naturalización y/o eco urbanismo </t>
  </si>
  <si>
    <t xml:space="preserve"> Realizar procesos para intervenir metros cuadrados de espacio público de jardines y zonas verdes </t>
  </si>
  <si>
    <t xml:space="preserve">Realizar procesos de fortalecimiento de organizaciones, instancias y expresiones sociales ciudadanas en la localidad de Kennedy </t>
  </si>
  <si>
    <t xml:space="preserve">Realizar procesos que vinculen a las personas de la localidad a procesos de participación ciudadana y/o control social </t>
  </si>
  <si>
    <t>Prestar sus servicios profesionales a la alcaldía local de Kennedy apoyando la formulación y seguimiento de los procesos, proyectos, programas o planes y acciones de participación local.</t>
  </si>
  <si>
    <t xml:space="preserve">Realizar los estudios y diseños para el proceso de construcción y adecuación de una sede administrativa local (centro administrativo local de Kennedy) </t>
  </si>
  <si>
    <t xml:space="preserve">Prestar los servicios profesionales o de apoyo a la gestión para el fortalecimiento de la alcaldía local de Kennedy </t>
  </si>
  <si>
    <t xml:space="preserve">Realizar el pago de honorarios a 11 ediles de la localidad de Kennedy </t>
  </si>
  <si>
    <t xml:space="preserve">Prestar los servicios profesionales o de apoyo a la gestión en acciones inspección vigilancia y control para la alcaldía local de Kennedy </t>
  </si>
  <si>
    <t xml:space="preserve">Realizar los procesos necesarios para el acondicionamiento y recuperación de una casa de la participación ciudadana local en la localidad de Kennedy </t>
  </si>
  <si>
    <t>Minima Cuantia</t>
  </si>
  <si>
    <t>18 meses</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</si>
</sst>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_-* #,##0.00\ _€_-;\-* #,##0.00\ _€_-;_-* \-??\ _€_-;_-@_-"/>
    <numFmt numFmtId="182" formatCode="[$$-240A]\ #,##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ddd\,\ d\ &quot;de&quot;\ mmmm\ &quot;de&quot;\ yyyy"/>
    <numFmt numFmtId="188" formatCode="dd/mm/yyyy;@"/>
    <numFmt numFmtId="189" formatCode="0.000%"/>
    <numFmt numFmtId="190" formatCode="&quot;$&quot;\ #,##0"/>
    <numFmt numFmtId="191" formatCode="mmm\-yyyy"/>
  </numFmts>
  <fonts count="57">
    <font>
      <sz val="11"/>
      <color theme="1"/>
      <name val="Calibri"/>
      <family val="2"/>
    </font>
    <font>
      <sz val="11"/>
      <color indexed="8"/>
      <name val="Calibri"/>
      <family val="2"/>
    </font>
    <font>
      <sz val="11"/>
      <color indexed="9"/>
      <name val="Calibri"/>
      <family val="2"/>
    </font>
    <font>
      <sz val="10"/>
      <name val="Arial"/>
      <family val="2"/>
    </font>
    <font>
      <sz val="11"/>
      <name val="Garamond"/>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9.3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20"/>
      <color indexed="9"/>
      <name val="Calibri"/>
      <family val="2"/>
    </font>
    <font>
      <sz val="10"/>
      <color indexed="8"/>
      <name val="Times New Roman"/>
      <family val="1"/>
    </font>
    <font>
      <b/>
      <sz val="11"/>
      <color indexed="8"/>
      <name val="Garamond"/>
      <family val="1"/>
    </font>
    <font>
      <sz val="11"/>
      <color indexed="8"/>
      <name val="Garamond"/>
      <family val="1"/>
    </font>
    <font>
      <sz val="11"/>
      <color indexed="9"/>
      <name val="Garamond"/>
      <family val="1"/>
    </font>
    <font>
      <sz val="10"/>
      <color indexed="8"/>
      <name val="Garamond"/>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20"/>
      <color theme="0"/>
      <name val="Calibri"/>
      <family val="2"/>
    </font>
    <font>
      <sz val="11"/>
      <color rgb="FF000000"/>
      <name val="Calibri"/>
      <family val="2"/>
    </font>
    <font>
      <sz val="10"/>
      <color theme="1"/>
      <name val="Times New Roman"/>
      <family val="1"/>
    </font>
    <font>
      <sz val="10"/>
      <color rgb="FF000000"/>
      <name val="Times New Roman"/>
      <family val="1"/>
    </font>
    <font>
      <b/>
      <sz val="11"/>
      <color theme="1"/>
      <name val="Garamond"/>
      <family val="1"/>
    </font>
    <font>
      <sz val="11"/>
      <color theme="1"/>
      <name val="Garamond"/>
      <family val="1"/>
    </font>
    <font>
      <sz val="11"/>
      <color theme="0"/>
      <name val="Garamond"/>
      <family val="1"/>
    </font>
    <font>
      <sz val="11"/>
      <color rgb="FF000000"/>
      <name val="Garamond"/>
      <family val="1"/>
    </font>
    <font>
      <sz val="10"/>
      <color theme="1"/>
      <name val="Garamond"/>
      <family val="1"/>
    </font>
    <font>
      <sz val="10"/>
      <color rgb="FF000000"/>
      <name val="Garamond"/>
      <family val="1"/>
    </font>
    <font>
      <sz val="11"/>
      <color rgb="FFFFFFFF"/>
      <name val="Garamond"/>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4F81BD"/>
        <bgColor indexed="64"/>
      </patternFill>
    </fill>
    <fill>
      <patternFill patternType="solid">
        <fgColor rgb="FFFFFFFF"/>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style="thin"/>
    </border>
    <border>
      <left/>
      <right style="thin"/>
      <top style="thin"/>
      <bottom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2" fillId="30"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1"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132">
    <xf numFmtId="0" fontId="0" fillId="0" borderId="0" xfId="0" applyFont="1" applyAlignment="1">
      <alignment/>
    </xf>
    <xf numFmtId="1" fontId="45" fillId="0" borderId="0" xfId="0" applyNumberFormat="1" applyFont="1" applyAlignment="1">
      <alignment vertical="center"/>
    </xf>
    <xf numFmtId="1" fontId="0" fillId="0" borderId="0" xfId="0" applyNumberFormat="1" applyAlignment="1">
      <alignment vertical="center" wrapText="1"/>
    </xf>
    <xf numFmtId="1" fontId="0" fillId="0" borderId="0" xfId="0" applyNumberFormat="1" applyFill="1" applyAlignment="1">
      <alignment vertical="center" wrapText="1"/>
    </xf>
    <xf numFmtId="1" fontId="41" fillId="0" borderId="0" xfId="0" applyNumberFormat="1" applyFont="1" applyFill="1" applyAlignment="1">
      <alignment vertical="center" wrapText="1"/>
    </xf>
    <xf numFmtId="1" fontId="0" fillId="0" borderId="10" xfId="0" applyNumberFormat="1" applyBorder="1" applyAlignment="1">
      <alignment vertical="center" wrapText="1"/>
    </xf>
    <xf numFmtId="1" fontId="0" fillId="0" borderId="11" xfId="0" applyNumberFormat="1" applyBorder="1" applyAlignment="1">
      <alignment vertical="center" wrapText="1"/>
    </xf>
    <xf numFmtId="1" fontId="0" fillId="0" borderId="12" xfId="0" applyNumberFormat="1" applyBorder="1" applyAlignment="1">
      <alignment vertical="center" wrapText="1"/>
    </xf>
    <xf numFmtId="1" fontId="0" fillId="0" borderId="0" xfId="0" applyNumberFormat="1" applyAlignment="1">
      <alignment vertical="center"/>
    </xf>
    <xf numFmtId="1" fontId="0" fillId="0" borderId="13" xfId="0" applyNumberFormat="1" applyFont="1" applyFill="1" applyBorder="1" applyAlignment="1">
      <alignment vertical="center" wrapText="1"/>
    </xf>
    <xf numFmtId="9" fontId="0" fillId="0" borderId="0" xfId="0" applyNumberFormat="1" applyFill="1" applyAlignment="1">
      <alignment vertical="center" wrapText="1"/>
    </xf>
    <xf numFmtId="1" fontId="0" fillId="0" borderId="0" xfId="0" applyNumberFormat="1" applyAlignment="1">
      <alignment horizontal="center" vertical="center" wrapText="1"/>
    </xf>
    <xf numFmtId="1" fontId="0" fillId="0" borderId="0" xfId="0" applyNumberFormat="1" applyFill="1" applyAlignment="1">
      <alignment horizontal="center" vertical="center" wrapText="1"/>
    </xf>
    <xf numFmtId="1" fontId="0" fillId="34" borderId="0" xfId="0" applyNumberFormat="1" applyFill="1" applyAlignment="1">
      <alignment vertical="center" wrapText="1"/>
    </xf>
    <xf numFmtId="1" fontId="0" fillId="34" borderId="14" xfId="0" applyNumberFormat="1" applyFill="1" applyBorder="1" applyAlignment="1">
      <alignment vertical="center" wrapText="1"/>
    </xf>
    <xf numFmtId="1" fontId="0" fillId="34" borderId="15" xfId="0" applyNumberFormat="1" applyFill="1" applyBorder="1" applyAlignment="1">
      <alignment vertical="center" wrapText="1"/>
    </xf>
    <xf numFmtId="1" fontId="0" fillId="34" borderId="15" xfId="0" applyNumberFormat="1" applyFill="1" applyBorder="1" applyAlignment="1" quotePrefix="1">
      <alignment horizontal="left" vertical="center" wrapText="1"/>
    </xf>
    <xf numFmtId="1" fontId="36" fillId="34" borderId="15" xfId="47" applyNumberFormat="1" applyFill="1" applyBorder="1" applyAlignment="1" quotePrefix="1">
      <alignment vertical="center" wrapText="1"/>
    </xf>
    <xf numFmtId="3" fontId="0" fillId="34" borderId="15" xfId="0" applyNumberFormat="1" applyFill="1" applyBorder="1" applyAlignment="1">
      <alignment horizontal="right" vertical="center" wrapText="1"/>
    </xf>
    <xf numFmtId="188" fontId="0" fillId="34" borderId="16" xfId="0" applyNumberFormat="1" applyFill="1" applyBorder="1" applyAlignment="1">
      <alignment vertical="center" wrapText="1"/>
    </xf>
    <xf numFmtId="1" fontId="28" fillId="23" borderId="17" xfId="39" applyNumberFormat="1" applyFill="1" applyBorder="1" applyAlignment="1">
      <alignment vertical="center" wrapText="1"/>
    </xf>
    <xf numFmtId="1" fontId="28" fillId="23" borderId="18" xfId="39" applyNumberFormat="1" applyFill="1" applyBorder="1" applyAlignment="1">
      <alignment horizontal="left" vertical="center" wrapText="1"/>
    </xf>
    <xf numFmtId="1" fontId="28" fillId="23" borderId="17" xfId="39" applyNumberFormat="1" applyFill="1" applyBorder="1" applyAlignment="1">
      <alignment horizontal="center" vertical="center" wrapText="1"/>
    </xf>
    <xf numFmtId="1" fontId="28" fillId="23" borderId="19" xfId="39" applyNumberFormat="1" applyFill="1" applyBorder="1" applyAlignment="1">
      <alignment vertical="center" wrapText="1"/>
    </xf>
    <xf numFmtId="1" fontId="28" fillId="0" borderId="0" xfId="0" applyNumberFormat="1" applyFont="1" applyAlignment="1">
      <alignment vertical="center" wrapText="1"/>
    </xf>
    <xf numFmtId="1" fontId="28" fillId="0" borderId="0" xfId="0" applyNumberFormat="1" applyFont="1" applyFill="1" applyAlignment="1">
      <alignment vertical="center" wrapText="1"/>
    </xf>
    <xf numFmtId="1" fontId="46" fillId="0" borderId="0" xfId="0" applyNumberFormat="1" applyFont="1" applyFill="1" applyAlignment="1">
      <alignment vertical="center" wrapText="1"/>
    </xf>
    <xf numFmtId="189" fontId="28" fillId="0" borderId="0" xfId="0" applyNumberFormat="1" applyFont="1" applyAlignment="1">
      <alignment vertical="center" wrapText="1"/>
    </xf>
    <xf numFmtId="0" fontId="0" fillId="0" borderId="0" xfId="0" applyAlignment="1">
      <alignment vertical="top"/>
    </xf>
    <xf numFmtId="1" fontId="0" fillId="34" borderId="11" xfId="0" applyNumberFormat="1" applyFont="1" applyFill="1" applyBorder="1" applyAlignment="1">
      <alignment horizontal="left" vertical="top" wrapText="1"/>
    </xf>
    <xf numFmtId="1" fontId="0" fillId="34" borderId="13" xfId="0" applyNumberFormat="1" applyFill="1" applyBorder="1" applyAlignment="1">
      <alignment horizontal="justify" vertical="top" wrapText="1"/>
    </xf>
    <xf numFmtId="188" fontId="0" fillId="34" borderId="13" xfId="0" applyNumberFormat="1" applyFill="1" applyBorder="1" applyAlignment="1">
      <alignment vertical="top"/>
    </xf>
    <xf numFmtId="1" fontId="0" fillId="34" borderId="13" xfId="0" applyNumberFormat="1" applyFont="1" applyFill="1" applyBorder="1" applyAlignment="1">
      <alignment horizontal="center" vertical="top" wrapText="1"/>
    </xf>
    <xf numFmtId="1" fontId="0" fillId="34" borderId="13" xfId="0" applyNumberFormat="1" applyFont="1" applyFill="1" applyBorder="1" applyAlignment="1">
      <alignment vertical="top" wrapText="1"/>
    </xf>
    <xf numFmtId="3" fontId="0" fillId="34" borderId="13" xfId="0" applyNumberFormat="1" applyFill="1" applyBorder="1" applyAlignment="1">
      <alignment horizontal="center" vertical="top"/>
    </xf>
    <xf numFmtId="3" fontId="0" fillId="34" borderId="20" xfId="0" applyNumberFormat="1" applyFill="1" applyBorder="1" applyAlignment="1">
      <alignment horizontal="center" vertical="top"/>
    </xf>
    <xf numFmtId="1" fontId="0" fillId="34" borderId="15" xfId="0" applyNumberFormat="1" applyFont="1" applyFill="1" applyBorder="1" applyAlignment="1">
      <alignment vertical="top" wrapText="1"/>
    </xf>
    <xf numFmtId="43" fontId="0" fillId="34" borderId="13" xfId="52" applyFont="1" applyFill="1" applyBorder="1" applyAlignment="1">
      <alignment vertical="top" wrapText="1"/>
    </xf>
    <xf numFmtId="182" fontId="0" fillId="35" borderId="13" xfId="52" applyNumberFormat="1" applyFont="1" applyFill="1" applyBorder="1" applyAlignment="1">
      <alignment vertical="top" wrapText="1"/>
    </xf>
    <xf numFmtId="182" fontId="0" fillId="35" borderId="13" xfId="0" applyNumberFormat="1" applyFont="1" applyFill="1" applyBorder="1" applyAlignment="1">
      <alignment horizontal="justify" vertical="top" wrapText="1"/>
    </xf>
    <xf numFmtId="182" fontId="47" fillId="35" borderId="13" xfId="52" applyNumberFormat="1" applyFont="1" applyFill="1" applyBorder="1" applyAlignment="1">
      <alignment vertical="top"/>
    </xf>
    <xf numFmtId="190" fontId="48" fillId="34" borderId="13" xfId="0" applyNumberFormat="1" applyFont="1" applyFill="1" applyBorder="1" applyAlignment="1">
      <alignment horizontal="left" vertical="top" wrapText="1"/>
    </xf>
    <xf numFmtId="182" fontId="49" fillId="35" borderId="13" xfId="0" applyNumberFormat="1" applyFont="1" applyFill="1" applyBorder="1" applyAlignment="1">
      <alignment horizontal="left" vertical="top" wrapText="1"/>
    </xf>
    <xf numFmtId="0" fontId="0" fillId="34" borderId="11" xfId="0" applyFill="1" applyBorder="1" applyAlignment="1">
      <alignment horizontal="left" vertical="top" wrapText="1"/>
    </xf>
    <xf numFmtId="0" fontId="0" fillId="34" borderId="21" xfId="0" applyFill="1" applyBorder="1" applyAlignment="1">
      <alignment horizontal="left" vertical="top" wrapText="1"/>
    </xf>
    <xf numFmtId="182" fontId="47" fillId="34" borderId="13" xfId="52" applyNumberFormat="1" applyFont="1" applyFill="1" applyBorder="1" applyAlignment="1">
      <alignment vertical="top"/>
    </xf>
    <xf numFmtId="182" fontId="47" fillId="34" borderId="13" xfId="58" applyNumberFormat="1" applyFont="1" applyFill="1" applyBorder="1" applyAlignment="1">
      <alignment vertical="top"/>
    </xf>
    <xf numFmtId="43" fontId="0" fillId="34" borderId="22" xfId="52" applyFont="1" applyFill="1" applyBorder="1" applyAlignment="1">
      <alignment vertical="top" wrapText="1"/>
    </xf>
    <xf numFmtId="182" fontId="47" fillId="34" borderId="22" xfId="52" applyNumberFormat="1" applyFont="1" applyFill="1" applyBorder="1" applyAlignment="1">
      <alignment vertical="top"/>
    </xf>
    <xf numFmtId="3" fontId="0" fillId="0" borderId="0" xfId="0" applyNumberFormat="1" applyAlignment="1">
      <alignment/>
    </xf>
    <xf numFmtId="1" fontId="0" fillId="34" borderId="10" xfId="0" applyNumberFormat="1" applyFont="1" applyFill="1" applyBorder="1" applyAlignment="1">
      <alignment horizontal="left" vertical="top" wrapText="1"/>
    </xf>
    <xf numFmtId="188" fontId="0" fillId="34" borderId="20" xfId="0" applyNumberFormat="1" applyFill="1" applyBorder="1" applyAlignment="1">
      <alignment vertical="top"/>
    </xf>
    <xf numFmtId="1" fontId="0" fillId="34" borderId="20" xfId="0" applyNumberFormat="1" applyFont="1" applyFill="1" applyBorder="1" applyAlignment="1">
      <alignment horizontal="center" vertical="top" wrapText="1"/>
    </xf>
    <xf numFmtId="1" fontId="0" fillId="34" borderId="20" xfId="0" applyNumberFormat="1" applyFill="1" applyBorder="1" applyAlignment="1">
      <alignment horizontal="justify" vertical="top" wrapText="1"/>
    </xf>
    <xf numFmtId="1" fontId="0" fillId="34" borderId="20" xfId="0" applyNumberFormat="1" applyFont="1" applyFill="1" applyBorder="1" applyAlignment="1">
      <alignment vertical="top" wrapText="1"/>
    </xf>
    <xf numFmtId="1" fontId="0" fillId="34" borderId="14" xfId="0" applyNumberFormat="1" applyFont="1" applyFill="1" applyBorder="1" applyAlignment="1">
      <alignment vertical="top" wrapText="1"/>
    </xf>
    <xf numFmtId="1" fontId="50" fillId="0" borderId="0" xfId="0" applyNumberFormat="1" applyFont="1" applyAlignment="1">
      <alignment vertical="center"/>
    </xf>
    <xf numFmtId="1" fontId="51" fillId="34" borderId="0" xfId="0" applyNumberFormat="1" applyFont="1" applyFill="1" applyAlignment="1">
      <alignment vertical="center" wrapText="1"/>
    </xf>
    <xf numFmtId="1" fontId="51" fillId="0" borderId="0" xfId="0" applyNumberFormat="1" applyFont="1" applyAlignment="1">
      <alignment vertical="center" wrapText="1"/>
    </xf>
    <xf numFmtId="1" fontId="51" fillId="0" borderId="0" xfId="0" applyNumberFormat="1" applyFont="1" applyAlignment="1">
      <alignment horizontal="center" vertical="center" wrapText="1"/>
    </xf>
    <xf numFmtId="1" fontId="52" fillId="23" borderId="18" xfId="39" applyNumberFormat="1" applyFont="1" applyFill="1" applyBorder="1" applyAlignment="1">
      <alignment horizontal="left" vertical="top" wrapText="1"/>
    </xf>
    <xf numFmtId="1" fontId="52" fillId="23" borderId="17" xfId="39" applyNumberFormat="1" applyFont="1" applyFill="1" applyBorder="1" applyAlignment="1">
      <alignment vertical="top" wrapText="1"/>
    </xf>
    <xf numFmtId="1" fontId="52" fillId="23" borderId="17" xfId="39" applyNumberFormat="1" applyFont="1" applyFill="1" applyBorder="1" applyAlignment="1">
      <alignment horizontal="center" vertical="top" wrapText="1"/>
    </xf>
    <xf numFmtId="1" fontId="52" fillId="23" borderId="19" xfId="39" applyNumberFormat="1" applyFont="1" applyFill="1" applyBorder="1" applyAlignment="1">
      <alignment vertical="top" wrapText="1"/>
    </xf>
    <xf numFmtId="1" fontId="51" fillId="34" borderId="10" xfId="0" applyNumberFormat="1" applyFont="1" applyFill="1" applyBorder="1" applyAlignment="1">
      <alignment horizontal="left" vertical="top" wrapText="1"/>
    </xf>
    <xf numFmtId="1" fontId="51" fillId="34" borderId="13" xfId="0" applyNumberFormat="1" applyFont="1" applyFill="1" applyBorder="1" applyAlignment="1">
      <alignment horizontal="justify" vertical="top" wrapText="1"/>
    </xf>
    <xf numFmtId="188" fontId="51" fillId="34" borderId="20" xfId="0" applyNumberFormat="1" applyFont="1" applyFill="1" applyBorder="1" applyAlignment="1">
      <alignment vertical="top"/>
    </xf>
    <xf numFmtId="1" fontId="51" fillId="34" borderId="20" xfId="0" applyNumberFormat="1" applyFont="1" applyFill="1" applyBorder="1" applyAlignment="1">
      <alignment horizontal="center" vertical="top" wrapText="1"/>
    </xf>
    <xf numFmtId="1" fontId="51" fillId="34" borderId="20" xfId="0" applyNumberFormat="1" applyFont="1" applyFill="1" applyBorder="1" applyAlignment="1">
      <alignment horizontal="justify" vertical="top" wrapText="1"/>
    </xf>
    <xf numFmtId="1" fontId="51" fillId="34" borderId="20" xfId="0" applyNumberFormat="1" applyFont="1" applyFill="1" applyBorder="1" applyAlignment="1">
      <alignment vertical="top" wrapText="1"/>
    </xf>
    <xf numFmtId="3" fontId="51" fillId="34" borderId="13" xfId="0" applyNumberFormat="1" applyFont="1" applyFill="1" applyBorder="1" applyAlignment="1">
      <alignment horizontal="center" vertical="top"/>
    </xf>
    <xf numFmtId="3" fontId="51" fillId="34" borderId="20" xfId="0" applyNumberFormat="1" applyFont="1" applyFill="1" applyBorder="1" applyAlignment="1">
      <alignment horizontal="center" vertical="top"/>
    </xf>
    <xf numFmtId="1" fontId="51" fillId="34" borderId="14" xfId="0" applyNumberFormat="1" applyFont="1" applyFill="1" applyBorder="1" applyAlignment="1">
      <alignment vertical="top" wrapText="1"/>
    </xf>
    <xf numFmtId="1" fontId="51" fillId="34" borderId="11" xfId="0" applyNumberFormat="1" applyFont="1" applyFill="1" applyBorder="1" applyAlignment="1">
      <alignment horizontal="left" vertical="top" wrapText="1"/>
    </xf>
    <xf numFmtId="188" fontId="51" fillId="34" borderId="13" xfId="0" applyNumberFormat="1" applyFont="1" applyFill="1" applyBorder="1" applyAlignment="1">
      <alignment vertical="top"/>
    </xf>
    <xf numFmtId="1" fontId="51" fillId="34" borderId="13" xfId="0" applyNumberFormat="1" applyFont="1" applyFill="1" applyBorder="1" applyAlignment="1">
      <alignment horizontal="center" vertical="top" wrapText="1"/>
    </xf>
    <xf numFmtId="1" fontId="51" fillId="34" borderId="13" xfId="0" applyNumberFormat="1" applyFont="1" applyFill="1" applyBorder="1" applyAlignment="1">
      <alignment vertical="top" wrapText="1"/>
    </xf>
    <xf numFmtId="1" fontId="51" fillId="34" borderId="15" xfId="0" applyNumberFormat="1" applyFont="1" applyFill="1" applyBorder="1" applyAlignment="1">
      <alignment vertical="top" wrapText="1"/>
    </xf>
    <xf numFmtId="0" fontId="4" fillId="0" borderId="0" xfId="0" applyFont="1" applyAlignment="1">
      <alignment horizontal="left" vertical="top"/>
    </xf>
    <xf numFmtId="43" fontId="51" fillId="34" borderId="13" xfId="52" applyFont="1" applyFill="1" applyBorder="1" applyAlignment="1">
      <alignment vertical="top" wrapText="1"/>
    </xf>
    <xf numFmtId="182" fontId="51" fillId="35" borderId="13" xfId="52" applyNumberFormat="1" applyFont="1" applyFill="1" applyBorder="1" applyAlignment="1">
      <alignment vertical="top" wrapText="1"/>
    </xf>
    <xf numFmtId="182" fontId="51" fillId="35" borderId="13" xfId="0" applyNumberFormat="1" applyFont="1" applyFill="1" applyBorder="1" applyAlignment="1">
      <alignment horizontal="justify" vertical="top" wrapText="1"/>
    </xf>
    <xf numFmtId="182" fontId="53" fillId="35" borderId="13" xfId="52" applyNumberFormat="1" applyFont="1" applyFill="1" applyBorder="1" applyAlignment="1">
      <alignment vertical="top"/>
    </xf>
    <xf numFmtId="190" fontId="54" fillId="34" borderId="13" xfId="0" applyNumberFormat="1" applyFont="1" applyFill="1" applyBorder="1" applyAlignment="1">
      <alignment horizontal="left" vertical="top" wrapText="1"/>
    </xf>
    <xf numFmtId="182" fontId="55" fillId="35" borderId="13" xfId="0" applyNumberFormat="1" applyFont="1" applyFill="1" applyBorder="1" applyAlignment="1">
      <alignment horizontal="left" vertical="top" wrapText="1"/>
    </xf>
    <xf numFmtId="0" fontId="51" fillId="34" borderId="11" xfId="0" applyFont="1" applyFill="1" applyBorder="1" applyAlignment="1">
      <alignment horizontal="left" vertical="top" wrapText="1"/>
    </xf>
    <xf numFmtId="0" fontId="51" fillId="34" borderId="21" xfId="0" applyFont="1" applyFill="1" applyBorder="1" applyAlignment="1">
      <alignment horizontal="left" vertical="top" wrapText="1"/>
    </xf>
    <xf numFmtId="182" fontId="53" fillId="34" borderId="13" xfId="52" applyNumberFormat="1" applyFont="1" applyFill="1" applyBorder="1" applyAlignment="1">
      <alignment vertical="top"/>
    </xf>
    <xf numFmtId="182" fontId="53" fillId="34" borderId="13" xfId="58" applyNumberFormat="1" applyFont="1" applyFill="1" applyBorder="1" applyAlignment="1">
      <alignment vertical="top"/>
    </xf>
    <xf numFmtId="43" fontId="51" fillId="34" borderId="22" xfId="52" applyFont="1" applyFill="1" applyBorder="1" applyAlignment="1">
      <alignment vertical="top" wrapText="1"/>
    </xf>
    <xf numFmtId="182" fontId="53" fillId="34" borderId="22" xfId="52" applyNumberFormat="1" applyFont="1" applyFill="1" applyBorder="1" applyAlignment="1">
      <alignment vertical="top"/>
    </xf>
    <xf numFmtId="1" fontId="51" fillId="36" borderId="11" xfId="0" applyNumberFormat="1" applyFont="1" applyFill="1" applyBorder="1" applyAlignment="1">
      <alignment horizontal="left" vertical="top" wrapText="1"/>
    </xf>
    <xf numFmtId="1" fontId="51" fillId="34" borderId="13" xfId="0" applyNumberFormat="1" applyFont="1" applyFill="1" applyBorder="1" applyAlignment="1">
      <alignment horizontal="left" vertical="top" wrapText="1"/>
    </xf>
    <xf numFmtId="1" fontId="0" fillId="0" borderId="0" xfId="0" applyNumberFormat="1" applyBorder="1" applyAlignment="1">
      <alignment vertical="center" wrapText="1"/>
    </xf>
    <xf numFmtId="1" fontId="51" fillId="34" borderId="22" xfId="0" applyNumberFormat="1" applyFont="1" applyFill="1" applyBorder="1" applyAlignment="1">
      <alignment horizontal="left" vertical="top" wrapText="1"/>
    </xf>
    <xf numFmtId="1" fontId="52" fillId="23" borderId="20" xfId="39" applyNumberFormat="1" applyFont="1" applyFill="1" applyBorder="1" applyAlignment="1">
      <alignment horizontal="left" vertical="top" wrapText="1"/>
    </xf>
    <xf numFmtId="1" fontId="52" fillId="23" borderId="14" xfId="39" applyNumberFormat="1" applyFont="1" applyFill="1" applyBorder="1" applyAlignment="1">
      <alignment horizontal="left" vertical="top" wrapText="1"/>
    </xf>
    <xf numFmtId="1" fontId="51" fillId="34" borderId="15" xfId="0" applyNumberFormat="1" applyFont="1" applyFill="1" applyBorder="1" applyAlignment="1">
      <alignment horizontal="left" vertical="top" wrapText="1"/>
    </xf>
    <xf numFmtId="1" fontId="51" fillId="34" borderId="16" xfId="0" applyNumberFormat="1" applyFont="1" applyFill="1" applyBorder="1" applyAlignment="1">
      <alignment horizontal="left" vertical="top" wrapText="1"/>
    </xf>
    <xf numFmtId="1" fontId="56" fillId="37" borderId="10" xfId="39" applyNumberFormat="1" applyFont="1" applyFill="1" applyBorder="1" applyAlignment="1">
      <alignment horizontal="left" vertical="top" wrapText="1"/>
    </xf>
    <xf numFmtId="1" fontId="56" fillId="37" borderId="20" xfId="39" applyNumberFormat="1" applyFont="1" applyFill="1" applyBorder="1" applyAlignment="1">
      <alignment horizontal="left" vertical="top" wrapText="1"/>
    </xf>
    <xf numFmtId="1" fontId="53" fillId="38" borderId="13" xfId="0" applyNumberFormat="1" applyFont="1" applyFill="1" applyBorder="1" applyAlignment="1">
      <alignment horizontal="left" vertical="top" wrapText="1"/>
    </xf>
    <xf numFmtId="1" fontId="53" fillId="35" borderId="13" xfId="0" applyNumberFormat="1" applyFont="1" applyFill="1" applyBorder="1" applyAlignment="1">
      <alignment horizontal="left" vertical="top" wrapText="1"/>
    </xf>
    <xf numFmtId="0" fontId="53" fillId="39" borderId="13" xfId="0" applyFont="1" applyFill="1" applyBorder="1" applyAlignment="1">
      <alignment horizontal="justify" vertical="center" wrapText="1"/>
    </xf>
    <xf numFmtId="14" fontId="53" fillId="39" borderId="13" xfId="0" applyNumberFormat="1" applyFont="1" applyFill="1" applyBorder="1" applyAlignment="1">
      <alignment horizontal="center" vertical="center"/>
    </xf>
    <xf numFmtId="0" fontId="53" fillId="39" borderId="13" xfId="0" applyFont="1" applyFill="1" applyBorder="1" applyAlignment="1">
      <alignment horizontal="center" vertical="center" wrapText="1"/>
    </xf>
    <xf numFmtId="0" fontId="53" fillId="0" borderId="13" xfId="0" applyFont="1" applyFill="1" applyBorder="1" applyAlignment="1">
      <alignment vertical="center" wrapText="1"/>
    </xf>
    <xf numFmtId="0" fontId="53" fillId="39" borderId="13" xfId="0" applyFont="1" applyFill="1" applyBorder="1" applyAlignment="1">
      <alignment vertical="center" wrapText="1"/>
    </xf>
    <xf numFmtId="3" fontId="53" fillId="39" borderId="13" xfId="0" applyNumberFormat="1" applyFont="1" applyFill="1" applyBorder="1" applyAlignment="1">
      <alignment vertical="center"/>
    </xf>
    <xf numFmtId="1" fontId="53" fillId="0" borderId="13" xfId="0" applyNumberFormat="1" applyFont="1" applyFill="1" applyBorder="1" applyAlignment="1">
      <alignment horizontal="left" vertical="top" wrapText="1"/>
    </xf>
    <xf numFmtId="3" fontId="53" fillId="0" borderId="13" xfId="0" applyNumberFormat="1" applyFont="1" applyFill="1" applyBorder="1" applyAlignment="1">
      <alignment vertical="center"/>
    </xf>
    <xf numFmtId="0" fontId="53" fillId="0" borderId="13" xfId="0" applyFont="1" applyFill="1" applyBorder="1" applyAlignment="1">
      <alignment horizontal="justify" vertical="center" wrapText="1"/>
    </xf>
    <xf numFmtId="14" fontId="53" fillId="0" borderId="13" xfId="0" applyNumberFormat="1" applyFont="1" applyFill="1" applyBorder="1" applyAlignment="1">
      <alignment horizontal="center" vertical="center"/>
    </xf>
    <xf numFmtId="0" fontId="53" fillId="0" borderId="13" xfId="0" applyFont="1" applyFill="1" applyBorder="1" applyAlignment="1">
      <alignment horizontal="center" vertical="center" wrapText="1"/>
    </xf>
    <xf numFmtId="0" fontId="4" fillId="35" borderId="13" xfId="0" applyFont="1" applyFill="1" applyBorder="1" applyAlignment="1">
      <alignment horizontal="left" vertical="top"/>
    </xf>
    <xf numFmtId="8" fontId="47" fillId="39" borderId="13" xfId="0" applyNumberFormat="1" applyFont="1" applyFill="1" applyBorder="1" applyAlignment="1">
      <alignment vertical="center"/>
    </xf>
    <xf numFmtId="6" fontId="53" fillId="0" borderId="13" xfId="0" applyNumberFormat="1" applyFont="1" applyFill="1" applyBorder="1" applyAlignment="1">
      <alignment vertical="center" wrapText="1"/>
    </xf>
    <xf numFmtId="6" fontId="53" fillId="0" borderId="13" xfId="0" applyNumberFormat="1" applyFont="1" applyFill="1" applyBorder="1" applyAlignment="1">
      <alignment vertical="center"/>
    </xf>
    <xf numFmtId="0" fontId="55" fillId="0" borderId="13" xfId="0" applyFont="1" applyFill="1" applyBorder="1" applyAlignment="1">
      <alignment horizontal="justify" vertical="center" wrapText="1"/>
    </xf>
    <xf numFmtId="6" fontId="55" fillId="0" borderId="13" xfId="0" applyNumberFormat="1" applyFont="1" applyFill="1" applyBorder="1" applyAlignment="1">
      <alignment vertical="center" wrapText="1"/>
    </xf>
    <xf numFmtId="0" fontId="53" fillId="35" borderId="13" xfId="0" applyFont="1" applyFill="1" applyBorder="1" applyAlignment="1">
      <alignment horizontal="left" vertical="top" wrapText="1"/>
    </xf>
    <xf numFmtId="0" fontId="53" fillId="38" borderId="13" xfId="0" applyFont="1" applyFill="1" applyBorder="1" applyAlignment="1">
      <alignment horizontal="left" vertical="top" wrapText="1"/>
    </xf>
    <xf numFmtId="0" fontId="53" fillId="34" borderId="13" xfId="0" applyFont="1" applyFill="1" applyBorder="1" applyAlignment="1">
      <alignment horizontal="justify" vertical="center" wrapText="1"/>
    </xf>
    <xf numFmtId="1" fontId="0" fillId="0" borderId="23" xfId="0" applyNumberFormat="1" applyFill="1" applyBorder="1" applyAlignment="1">
      <alignment horizontal="justify" vertical="center" wrapText="1"/>
    </xf>
    <xf numFmtId="1" fontId="0" fillId="0" borderId="24" xfId="0" applyNumberFormat="1" applyFill="1" applyBorder="1" applyAlignment="1">
      <alignment horizontal="justify" vertical="center" wrapText="1"/>
    </xf>
    <xf numFmtId="1" fontId="0" fillId="0" borderId="25" xfId="0" applyNumberFormat="1" applyFill="1" applyBorder="1" applyAlignment="1">
      <alignment horizontal="justify" vertical="center" wrapText="1"/>
    </xf>
    <xf numFmtId="1" fontId="0" fillId="0" borderId="26" xfId="0" applyNumberFormat="1" applyFill="1" applyBorder="1" applyAlignment="1">
      <alignment horizontal="justify" vertical="center" wrapText="1"/>
    </xf>
    <xf numFmtId="1" fontId="0" fillId="0" borderId="0" xfId="0" applyNumberFormat="1" applyFill="1" applyBorder="1" applyAlignment="1">
      <alignment horizontal="justify" vertical="center" wrapText="1"/>
    </xf>
    <xf numFmtId="1" fontId="0" fillId="0" borderId="27" xfId="0" applyNumberFormat="1" applyFill="1" applyBorder="1" applyAlignment="1">
      <alignment horizontal="justify" vertical="center" wrapText="1"/>
    </xf>
    <xf numFmtId="1" fontId="0" fillId="0" borderId="28" xfId="0" applyNumberFormat="1" applyFill="1" applyBorder="1" applyAlignment="1">
      <alignment horizontal="justify" vertical="center" wrapText="1"/>
    </xf>
    <xf numFmtId="1" fontId="0" fillId="0" borderId="29" xfId="0" applyNumberFormat="1" applyFill="1" applyBorder="1" applyAlignment="1">
      <alignment horizontal="justify" vertical="center" wrapText="1"/>
    </xf>
    <xf numFmtId="1" fontId="0" fillId="0" borderId="30" xfId="0" applyNumberFormat="1" applyFill="1" applyBorder="1" applyAlignment="1">
      <alignment horizontal="justify"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1"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R65535"/>
  <sheetViews>
    <sheetView tabSelected="1" zoomScale="80" zoomScaleNormal="80" zoomScalePageLayoutView="80" workbookViewId="0" topLeftCell="A1">
      <selection activeCell="D85" sqref="D85"/>
    </sheetView>
  </sheetViews>
  <sheetFormatPr defaultColWidth="10.8515625" defaultRowHeight="15"/>
  <cols>
    <col min="1" max="1" width="30.8515625" style="2" customWidth="1"/>
    <col min="2" max="2" width="20.7109375" style="2" customWidth="1"/>
    <col min="3" max="3" width="67.00390625" style="13" customWidth="1"/>
    <col min="4" max="4" width="24.8515625" style="2" bestFit="1" customWidth="1"/>
    <col min="5" max="5" width="10.8515625" style="2" customWidth="1"/>
    <col min="6" max="6" width="17.421875" style="2" customWidth="1"/>
    <col min="7" max="7" width="18.140625" style="2" customWidth="1"/>
    <col min="8" max="8" width="21.28125" style="11" customWidth="1"/>
    <col min="9" max="9" width="19.8515625" style="2" customWidth="1"/>
    <col min="10" max="10" width="16.140625" style="2" customWidth="1"/>
    <col min="11" max="11" width="18.421875" style="2" customWidth="1"/>
    <col min="12" max="12" width="49.140625" style="2" bestFit="1" customWidth="1"/>
    <col min="13" max="13" width="14.00390625" style="3" customWidth="1"/>
    <col min="14" max="14" width="25.421875" style="3" customWidth="1"/>
    <col min="15" max="15" width="4.7109375" style="3" customWidth="1"/>
    <col min="16" max="16" width="20.140625" style="3" customWidth="1"/>
    <col min="17" max="17" width="21.8515625" style="4" customWidth="1"/>
    <col min="18" max="18" width="10.8515625" style="3" customWidth="1"/>
    <col min="19" max="16384" width="10.8515625" style="2" customWidth="1"/>
  </cols>
  <sheetData>
    <row r="2" ht="15">
      <c r="B2" s="1" t="s">
        <v>0</v>
      </c>
    </row>
    <row r="3" ht="15">
      <c r="B3" s="1"/>
    </row>
    <row r="4" ht="15.75" thickBot="1">
      <c r="B4" s="1" t="s">
        <v>1</v>
      </c>
    </row>
    <row r="5" spans="2:12" ht="24.75" customHeight="1">
      <c r="B5" s="5" t="s">
        <v>2</v>
      </c>
      <c r="C5" s="14" t="s">
        <v>3</v>
      </c>
      <c r="F5" s="123" t="s">
        <v>4</v>
      </c>
      <c r="G5" s="124"/>
      <c r="H5" s="124"/>
      <c r="I5" s="125"/>
      <c r="K5" s="24" t="s">
        <v>42</v>
      </c>
      <c r="L5" s="24">
        <v>82169016000</v>
      </c>
    </row>
    <row r="6" spans="2:12" ht="24.75" customHeight="1">
      <c r="B6" s="6" t="s">
        <v>5</v>
      </c>
      <c r="C6" s="15" t="s">
        <v>6</v>
      </c>
      <c r="F6" s="126"/>
      <c r="G6" s="127"/>
      <c r="H6" s="127"/>
      <c r="I6" s="128"/>
      <c r="K6" s="24" t="s">
        <v>43</v>
      </c>
      <c r="L6" s="24">
        <v>1782000000</v>
      </c>
    </row>
    <row r="7" spans="2:16" ht="24.75" customHeight="1">
      <c r="B7" s="6" t="s">
        <v>7</v>
      </c>
      <c r="C7" s="16">
        <v>4481400</v>
      </c>
      <c r="F7" s="126"/>
      <c r="G7" s="127"/>
      <c r="H7" s="127"/>
      <c r="I7" s="128"/>
      <c r="K7" s="24" t="s">
        <v>44</v>
      </c>
      <c r="L7" s="24">
        <f>SUM(L5:L6)</f>
        <v>83951016000</v>
      </c>
      <c r="P7" s="10"/>
    </row>
    <row r="8" spans="2:12" ht="24.75" customHeight="1">
      <c r="B8" s="6" t="s">
        <v>8</v>
      </c>
      <c r="C8" s="17" t="s">
        <v>9</v>
      </c>
      <c r="F8" s="126"/>
      <c r="G8" s="127"/>
      <c r="H8" s="127"/>
      <c r="I8" s="128"/>
      <c r="K8" s="25"/>
      <c r="L8" s="24"/>
    </row>
    <row r="9" spans="2:12" ht="115.5" customHeight="1">
      <c r="B9" s="6" t="s">
        <v>10</v>
      </c>
      <c r="C9" s="15" t="s">
        <v>11</v>
      </c>
      <c r="F9" s="129"/>
      <c r="G9" s="130"/>
      <c r="H9" s="130"/>
      <c r="I9" s="131"/>
      <c r="K9" s="26"/>
      <c r="L9" s="24"/>
    </row>
    <row r="10" spans="2:12" ht="24.75" customHeight="1">
      <c r="B10" s="6" t="s">
        <v>12</v>
      </c>
      <c r="C10" s="15" t="s">
        <v>11</v>
      </c>
      <c r="F10" s="3"/>
      <c r="G10" s="3"/>
      <c r="H10" s="12"/>
      <c r="I10" s="3"/>
      <c r="K10" s="25" t="s">
        <v>63</v>
      </c>
      <c r="L10" s="24">
        <v>737717</v>
      </c>
    </row>
    <row r="11" spans="2:12" ht="24.75" customHeight="1">
      <c r="B11" s="6" t="s">
        <v>13</v>
      </c>
      <c r="C11" s="15" t="s">
        <v>14</v>
      </c>
      <c r="F11" s="123" t="s">
        <v>15</v>
      </c>
      <c r="G11" s="124"/>
      <c r="H11" s="124"/>
      <c r="I11" s="125"/>
      <c r="K11" s="25"/>
      <c r="L11" s="24">
        <f>L7/L10</f>
        <v>113798.40236838788</v>
      </c>
    </row>
    <row r="12" spans="2:12" ht="24.75" customHeight="1">
      <c r="B12" s="6" t="s">
        <v>16</v>
      </c>
      <c r="C12" s="18">
        <f>1782000000+82169016000</f>
        <v>83951016000</v>
      </c>
      <c r="F12" s="126"/>
      <c r="G12" s="127"/>
      <c r="H12" s="127"/>
      <c r="I12" s="128"/>
      <c r="K12" s="25"/>
      <c r="L12" s="24"/>
    </row>
    <row r="13" spans="2:12" ht="69.75" customHeight="1">
      <c r="B13" s="6" t="s">
        <v>17</v>
      </c>
      <c r="C13" s="18">
        <f>737717*280</f>
        <v>206560760</v>
      </c>
      <c r="F13" s="126"/>
      <c r="G13" s="127"/>
      <c r="H13" s="127"/>
      <c r="I13" s="128"/>
      <c r="K13" s="24"/>
      <c r="L13" s="24">
        <f>H90</f>
        <v>292688244</v>
      </c>
    </row>
    <row r="14" spans="2:12" ht="46.5" customHeight="1">
      <c r="B14" s="6" t="s">
        <v>18</v>
      </c>
      <c r="C14" s="18">
        <f>C13*0.1</f>
        <v>20656076</v>
      </c>
      <c r="F14" s="126"/>
      <c r="G14" s="127"/>
      <c r="H14" s="127"/>
      <c r="I14" s="128"/>
      <c r="K14" s="24"/>
      <c r="L14" s="27">
        <f>L13/L7</f>
        <v>0.0034864169362762687</v>
      </c>
    </row>
    <row r="15" spans="2:9" ht="24.75" customHeight="1" thickBot="1">
      <c r="B15" s="7" t="s">
        <v>19</v>
      </c>
      <c r="C15" s="19">
        <v>42765</v>
      </c>
      <c r="F15" s="129"/>
      <c r="G15" s="130"/>
      <c r="H15" s="130"/>
      <c r="I15" s="131"/>
    </row>
    <row r="17" spans="2:12" ht="15.75" thickBot="1">
      <c r="B17" s="56" t="s">
        <v>20</v>
      </c>
      <c r="C17" s="57"/>
      <c r="D17" s="58"/>
      <c r="E17" s="58"/>
      <c r="F17" s="58"/>
      <c r="G17" s="58"/>
      <c r="H17" s="59"/>
      <c r="I17" s="58"/>
      <c r="J17" s="58"/>
      <c r="K17" s="58"/>
      <c r="L17" s="58"/>
    </row>
    <row r="18" spans="2:18" ht="45">
      <c r="B18" s="99" t="s">
        <v>21</v>
      </c>
      <c r="C18" s="100" t="s">
        <v>22</v>
      </c>
      <c r="D18" s="100" t="s">
        <v>23</v>
      </c>
      <c r="E18" s="100" t="s">
        <v>24</v>
      </c>
      <c r="F18" s="100" t="s">
        <v>25</v>
      </c>
      <c r="G18" s="100" t="s">
        <v>26</v>
      </c>
      <c r="H18" s="100" t="s">
        <v>27</v>
      </c>
      <c r="I18" s="100" t="s">
        <v>28</v>
      </c>
      <c r="J18" s="95" t="s">
        <v>29</v>
      </c>
      <c r="K18" s="95" t="s">
        <v>30</v>
      </c>
      <c r="L18" s="96" t="s">
        <v>31</v>
      </c>
      <c r="M18" s="2"/>
      <c r="N18" s="2"/>
      <c r="O18" s="2"/>
      <c r="P18" s="2"/>
      <c r="Q18" s="2"/>
      <c r="R18" s="2"/>
    </row>
    <row r="19" spans="1:18" ht="60">
      <c r="A19" s="8"/>
      <c r="B19" s="102" t="s">
        <v>146</v>
      </c>
      <c r="C19" s="103" t="s">
        <v>192</v>
      </c>
      <c r="D19" s="104">
        <v>42978</v>
      </c>
      <c r="E19" s="105" t="s">
        <v>193</v>
      </c>
      <c r="F19" s="106" t="s">
        <v>194</v>
      </c>
      <c r="G19" s="107" t="s">
        <v>195</v>
      </c>
      <c r="H19" s="108">
        <v>43000000</v>
      </c>
      <c r="I19" s="108">
        <v>43000000</v>
      </c>
      <c r="J19" s="92" t="s">
        <v>32</v>
      </c>
      <c r="K19" s="92" t="s">
        <v>33</v>
      </c>
      <c r="L19" s="97" t="s">
        <v>36</v>
      </c>
      <c r="M19" s="2"/>
      <c r="N19" s="2"/>
      <c r="O19" s="2"/>
      <c r="P19" s="2"/>
      <c r="Q19" s="2"/>
      <c r="R19" s="2"/>
    </row>
    <row r="20" spans="1:12" ht="45">
      <c r="A20" s="8"/>
      <c r="B20" s="109" t="s">
        <v>147</v>
      </c>
      <c r="C20" s="103" t="s">
        <v>196</v>
      </c>
      <c r="D20" s="104">
        <v>42978</v>
      </c>
      <c r="E20" s="105" t="s">
        <v>197</v>
      </c>
      <c r="F20" s="107" t="s">
        <v>198</v>
      </c>
      <c r="G20" s="107" t="s">
        <v>195</v>
      </c>
      <c r="H20" s="110">
        <v>39343261</v>
      </c>
      <c r="I20" s="108">
        <v>39343261</v>
      </c>
      <c r="J20" s="92" t="s">
        <v>32</v>
      </c>
      <c r="K20" s="92" t="s">
        <v>33</v>
      </c>
      <c r="L20" s="97" t="s">
        <v>36</v>
      </c>
    </row>
    <row r="21" spans="1:12" ht="45">
      <c r="A21" s="8"/>
      <c r="B21" s="102" t="s">
        <v>147</v>
      </c>
      <c r="C21" s="111" t="s">
        <v>199</v>
      </c>
      <c r="D21" s="112">
        <v>42886</v>
      </c>
      <c r="E21" s="113" t="s">
        <v>200</v>
      </c>
      <c r="F21" s="106" t="s">
        <v>194</v>
      </c>
      <c r="G21" s="106" t="s">
        <v>195</v>
      </c>
      <c r="H21" s="110">
        <v>137894982</v>
      </c>
      <c r="I21" s="110">
        <v>137894982</v>
      </c>
      <c r="J21" s="92" t="s">
        <v>32</v>
      </c>
      <c r="K21" s="92" t="s">
        <v>33</v>
      </c>
      <c r="L21" s="97" t="s">
        <v>36</v>
      </c>
    </row>
    <row r="22" spans="1:12" ht="60">
      <c r="A22" s="8"/>
      <c r="B22" s="102" t="s">
        <v>64</v>
      </c>
      <c r="C22" s="111" t="s">
        <v>201</v>
      </c>
      <c r="D22" s="112">
        <v>42794</v>
      </c>
      <c r="E22" s="113" t="s">
        <v>202</v>
      </c>
      <c r="F22" s="106" t="s">
        <v>194</v>
      </c>
      <c r="G22" s="106" t="s">
        <v>195</v>
      </c>
      <c r="H22" s="110">
        <v>24902689</v>
      </c>
      <c r="I22" s="110">
        <v>24902689</v>
      </c>
      <c r="J22" s="92" t="s">
        <v>32</v>
      </c>
      <c r="K22" s="92" t="s">
        <v>33</v>
      </c>
      <c r="L22" s="97" t="s">
        <v>36</v>
      </c>
    </row>
    <row r="23" spans="1:12" ht="45">
      <c r="A23" s="8"/>
      <c r="B23" s="102" t="s">
        <v>64</v>
      </c>
      <c r="C23" s="111" t="s">
        <v>203</v>
      </c>
      <c r="D23" s="112">
        <v>42797</v>
      </c>
      <c r="E23" s="113" t="s">
        <v>202</v>
      </c>
      <c r="F23" s="106" t="s">
        <v>194</v>
      </c>
      <c r="G23" s="106" t="s">
        <v>195</v>
      </c>
      <c r="H23" s="110">
        <v>3321137</v>
      </c>
      <c r="I23" s="110">
        <v>3321137</v>
      </c>
      <c r="J23" s="92" t="s">
        <v>32</v>
      </c>
      <c r="K23" s="92" t="s">
        <v>33</v>
      </c>
      <c r="L23" s="97" t="s">
        <v>36</v>
      </c>
    </row>
    <row r="24" spans="1:12" ht="60">
      <c r="A24" s="8"/>
      <c r="B24" s="102" t="s">
        <v>64</v>
      </c>
      <c r="C24" s="111" t="s">
        <v>201</v>
      </c>
      <c r="D24" s="112">
        <v>42978</v>
      </c>
      <c r="E24" s="113" t="s">
        <v>202</v>
      </c>
      <c r="F24" s="106" t="s">
        <v>194</v>
      </c>
      <c r="G24" s="106" t="s">
        <v>195</v>
      </c>
      <c r="H24" s="110">
        <v>6776174</v>
      </c>
      <c r="I24" s="110">
        <v>6776174</v>
      </c>
      <c r="J24" s="92" t="s">
        <v>32</v>
      </c>
      <c r="K24" s="92" t="s">
        <v>33</v>
      </c>
      <c r="L24" s="97" t="s">
        <v>36</v>
      </c>
    </row>
    <row r="25" spans="1:12" ht="90">
      <c r="A25" s="8"/>
      <c r="B25" s="102" t="s">
        <v>191</v>
      </c>
      <c r="C25" s="111" t="s">
        <v>204</v>
      </c>
      <c r="D25" s="112">
        <v>42767</v>
      </c>
      <c r="E25" s="113" t="s">
        <v>202</v>
      </c>
      <c r="F25" s="106" t="s">
        <v>205</v>
      </c>
      <c r="G25" s="106" t="s">
        <v>195</v>
      </c>
      <c r="H25" s="110">
        <v>5236000</v>
      </c>
      <c r="I25" s="110">
        <v>5236000</v>
      </c>
      <c r="J25" s="92" t="s">
        <v>32</v>
      </c>
      <c r="K25" s="92" t="s">
        <v>33</v>
      </c>
      <c r="L25" s="97" t="s">
        <v>36</v>
      </c>
    </row>
    <row r="26" spans="1:12" ht="45">
      <c r="A26" s="8"/>
      <c r="B26" s="102">
        <v>46191601</v>
      </c>
      <c r="C26" s="111" t="s">
        <v>206</v>
      </c>
      <c r="D26" s="112">
        <v>42843</v>
      </c>
      <c r="E26" s="113" t="s">
        <v>202</v>
      </c>
      <c r="F26" s="106" t="s">
        <v>207</v>
      </c>
      <c r="G26" s="106" t="s">
        <v>195</v>
      </c>
      <c r="H26" s="110">
        <v>2302903</v>
      </c>
      <c r="I26" s="110">
        <v>2302903</v>
      </c>
      <c r="J26" s="92" t="s">
        <v>32</v>
      </c>
      <c r="K26" s="92" t="s">
        <v>33</v>
      </c>
      <c r="L26" s="97" t="s">
        <v>36</v>
      </c>
    </row>
    <row r="27" spans="1:12" ht="45">
      <c r="A27" s="8"/>
      <c r="B27" s="114">
        <v>39121321</v>
      </c>
      <c r="C27" s="111" t="s">
        <v>208</v>
      </c>
      <c r="D27" s="112">
        <v>42886</v>
      </c>
      <c r="E27" s="113" t="s">
        <v>193</v>
      </c>
      <c r="F27" s="106" t="s">
        <v>207</v>
      </c>
      <c r="G27" s="106" t="s">
        <v>195</v>
      </c>
      <c r="H27" s="110">
        <v>10000000</v>
      </c>
      <c r="I27" s="110">
        <v>10000000</v>
      </c>
      <c r="J27" s="92" t="s">
        <v>32</v>
      </c>
      <c r="K27" s="92" t="s">
        <v>33</v>
      </c>
      <c r="L27" s="97" t="s">
        <v>36</v>
      </c>
    </row>
    <row r="28" spans="1:12" ht="45">
      <c r="A28" s="8"/>
      <c r="B28" s="102" t="s">
        <v>174</v>
      </c>
      <c r="C28" s="111" t="s">
        <v>209</v>
      </c>
      <c r="D28" s="112">
        <v>42774</v>
      </c>
      <c r="E28" s="113" t="s">
        <v>210</v>
      </c>
      <c r="F28" s="106" t="s">
        <v>194</v>
      </c>
      <c r="G28" s="106" t="s">
        <v>195</v>
      </c>
      <c r="H28" s="110">
        <v>43105018</v>
      </c>
      <c r="I28" s="110">
        <v>43105018</v>
      </c>
      <c r="J28" s="92" t="s">
        <v>32</v>
      </c>
      <c r="K28" s="92" t="s">
        <v>33</v>
      </c>
      <c r="L28" s="97" t="s">
        <v>36</v>
      </c>
    </row>
    <row r="29" spans="1:12" ht="45">
      <c r="A29" s="8"/>
      <c r="B29" s="102">
        <v>81112502</v>
      </c>
      <c r="C29" s="111" t="s">
        <v>211</v>
      </c>
      <c r="D29" s="104">
        <v>42824</v>
      </c>
      <c r="E29" s="105" t="s">
        <v>202</v>
      </c>
      <c r="F29" s="106" t="s">
        <v>207</v>
      </c>
      <c r="G29" s="107" t="s">
        <v>195</v>
      </c>
      <c r="H29" s="110">
        <v>19000000</v>
      </c>
      <c r="I29" s="108">
        <v>19000000</v>
      </c>
      <c r="J29" s="92" t="s">
        <v>32</v>
      </c>
      <c r="K29" s="92" t="s">
        <v>33</v>
      </c>
      <c r="L29" s="97" t="s">
        <v>36</v>
      </c>
    </row>
    <row r="30" spans="1:12" ht="45">
      <c r="A30" s="8"/>
      <c r="B30" s="102">
        <v>92101804</v>
      </c>
      <c r="C30" s="103" t="s">
        <v>212</v>
      </c>
      <c r="D30" s="104">
        <v>42795</v>
      </c>
      <c r="E30" s="105" t="s">
        <v>213</v>
      </c>
      <c r="F30" s="107" t="s">
        <v>213</v>
      </c>
      <c r="G30" s="107" t="s">
        <v>195</v>
      </c>
      <c r="H30" s="108">
        <v>3500000</v>
      </c>
      <c r="I30" s="108">
        <v>3500000</v>
      </c>
      <c r="J30" s="92" t="s">
        <v>141</v>
      </c>
      <c r="K30" s="92" t="s">
        <v>33</v>
      </c>
      <c r="L30" s="97" t="s">
        <v>36</v>
      </c>
    </row>
    <row r="31" spans="1:12" ht="120">
      <c r="A31" s="8"/>
      <c r="B31" s="114">
        <v>80131502</v>
      </c>
      <c r="C31" s="111" t="s">
        <v>214</v>
      </c>
      <c r="D31" s="112">
        <v>42795</v>
      </c>
      <c r="E31" s="113" t="s">
        <v>215</v>
      </c>
      <c r="F31" s="106" t="s">
        <v>205</v>
      </c>
      <c r="G31" s="106" t="s">
        <v>195</v>
      </c>
      <c r="H31" s="110">
        <v>108000000</v>
      </c>
      <c r="I31" s="110">
        <v>108000000</v>
      </c>
      <c r="J31" s="92" t="s">
        <v>32</v>
      </c>
      <c r="K31" s="92" t="s">
        <v>33</v>
      </c>
      <c r="L31" s="97" t="s">
        <v>36</v>
      </c>
    </row>
    <row r="32" spans="1:12" ht="150">
      <c r="A32" s="8"/>
      <c r="B32" s="102" t="s">
        <v>150</v>
      </c>
      <c r="C32" s="111" t="s">
        <v>216</v>
      </c>
      <c r="D32" s="112">
        <v>42824</v>
      </c>
      <c r="E32" s="113" t="s">
        <v>193</v>
      </c>
      <c r="F32" s="106" t="s">
        <v>205</v>
      </c>
      <c r="G32" s="106" t="s">
        <v>195</v>
      </c>
      <c r="H32" s="110">
        <v>91103306</v>
      </c>
      <c r="I32" s="110">
        <v>91103306</v>
      </c>
      <c r="J32" s="92" t="s">
        <v>32</v>
      </c>
      <c r="K32" s="92" t="s">
        <v>33</v>
      </c>
      <c r="L32" s="97" t="s">
        <v>36</v>
      </c>
    </row>
    <row r="33" spans="1:12" ht="60">
      <c r="A33" s="8"/>
      <c r="B33" s="102" t="s">
        <v>150</v>
      </c>
      <c r="C33" s="111" t="s">
        <v>217</v>
      </c>
      <c r="D33" s="112">
        <v>42767</v>
      </c>
      <c r="E33" s="113" t="s">
        <v>202</v>
      </c>
      <c r="F33" s="106" t="s">
        <v>205</v>
      </c>
      <c r="G33" s="106" t="s">
        <v>195</v>
      </c>
      <c r="H33" s="110">
        <v>23896694</v>
      </c>
      <c r="I33" s="110">
        <v>23896694</v>
      </c>
      <c r="J33" s="92" t="s">
        <v>32</v>
      </c>
      <c r="K33" s="92" t="s">
        <v>33</v>
      </c>
      <c r="L33" s="97" t="s">
        <v>36</v>
      </c>
    </row>
    <row r="34" spans="1:12" ht="71.25" customHeight="1">
      <c r="A34" s="8"/>
      <c r="B34" s="102" t="s">
        <v>151</v>
      </c>
      <c r="C34" s="103" t="s">
        <v>218</v>
      </c>
      <c r="D34" s="104">
        <v>42794</v>
      </c>
      <c r="E34" s="105" t="s">
        <v>193</v>
      </c>
      <c r="F34" s="107" t="s">
        <v>219</v>
      </c>
      <c r="G34" s="107" t="s">
        <v>195</v>
      </c>
      <c r="H34" s="115">
        <v>711840102</v>
      </c>
      <c r="I34" s="108">
        <v>711840102</v>
      </c>
      <c r="J34" s="92" t="s">
        <v>32</v>
      </c>
      <c r="K34" s="92" t="s">
        <v>33</v>
      </c>
      <c r="L34" s="97" t="s">
        <v>36</v>
      </c>
    </row>
    <row r="35" spans="1:12" ht="45">
      <c r="A35" s="8"/>
      <c r="B35" s="102" t="s">
        <v>151</v>
      </c>
      <c r="C35" s="122" t="s">
        <v>220</v>
      </c>
      <c r="D35" s="104">
        <v>42783</v>
      </c>
      <c r="E35" s="105">
        <v>1</v>
      </c>
      <c r="F35" s="106" t="s">
        <v>207</v>
      </c>
      <c r="G35" s="107" t="s">
        <v>195</v>
      </c>
      <c r="H35" s="110">
        <v>8004459</v>
      </c>
      <c r="I35" s="108">
        <v>8004459</v>
      </c>
      <c r="J35" s="92" t="s">
        <v>32</v>
      </c>
      <c r="K35" s="92" t="s">
        <v>33</v>
      </c>
      <c r="L35" s="97" t="s">
        <v>36</v>
      </c>
    </row>
    <row r="36" spans="1:12" ht="60">
      <c r="A36" s="8"/>
      <c r="B36" s="102" t="s">
        <v>152</v>
      </c>
      <c r="C36" s="103" t="s">
        <v>221</v>
      </c>
      <c r="D36" s="104">
        <v>42787</v>
      </c>
      <c r="E36" s="105" t="s">
        <v>222</v>
      </c>
      <c r="F36" s="107" t="s">
        <v>194</v>
      </c>
      <c r="G36" s="107" t="s">
        <v>195</v>
      </c>
      <c r="H36" s="115">
        <v>84956043</v>
      </c>
      <c r="I36" s="108">
        <v>84956043</v>
      </c>
      <c r="J36" s="92" t="s">
        <v>32</v>
      </c>
      <c r="K36" s="92" t="s">
        <v>33</v>
      </c>
      <c r="L36" s="97" t="s">
        <v>36</v>
      </c>
    </row>
    <row r="37" spans="1:12" ht="45">
      <c r="A37" s="8"/>
      <c r="B37" s="102" t="s">
        <v>152</v>
      </c>
      <c r="C37" s="103" t="s">
        <v>223</v>
      </c>
      <c r="D37" s="104">
        <v>42808</v>
      </c>
      <c r="E37" s="105" t="s">
        <v>224</v>
      </c>
      <c r="F37" s="107" t="s">
        <v>194</v>
      </c>
      <c r="G37" s="107" t="s">
        <v>195</v>
      </c>
      <c r="H37" s="115">
        <v>13553232</v>
      </c>
      <c r="I37" s="108">
        <v>13553232</v>
      </c>
      <c r="J37" s="92" t="s">
        <v>32</v>
      </c>
      <c r="K37" s="92" t="s">
        <v>33</v>
      </c>
      <c r="L37" s="97" t="s">
        <v>36</v>
      </c>
    </row>
    <row r="38" spans="1:12" ht="60">
      <c r="A38" s="8"/>
      <c r="B38" s="102" t="s">
        <v>175</v>
      </c>
      <c r="C38" s="103" t="s">
        <v>225</v>
      </c>
      <c r="D38" s="104">
        <v>42886</v>
      </c>
      <c r="E38" s="105" t="s">
        <v>222</v>
      </c>
      <c r="F38" s="107" t="s">
        <v>198</v>
      </c>
      <c r="G38" s="107" t="s">
        <v>195</v>
      </c>
      <c r="H38" s="108">
        <v>49000000</v>
      </c>
      <c r="I38" s="108">
        <v>49000000</v>
      </c>
      <c r="J38" s="92" t="s">
        <v>32</v>
      </c>
      <c r="K38" s="92" t="s">
        <v>33</v>
      </c>
      <c r="L38" s="97" t="s">
        <v>36</v>
      </c>
    </row>
    <row r="39" spans="1:12" ht="45">
      <c r="A39" s="8"/>
      <c r="B39" s="102" t="s">
        <v>154</v>
      </c>
      <c r="C39" s="103" t="s">
        <v>226</v>
      </c>
      <c r="D39" s="104">
        <v>42787</v>
      </c>
      <c r="E39" s="105" t="s">
        <v>202</v>
      </c>
      <c r="F39" s="107" t="s">
        <v>198</v>
      </c>
      <c r="G39" s="107" t="s">
        <v>195</v>
      </c>
      <c r="H39" s="108">
        <v>10194872</v>
      </c>
      <c r="I39" s="108">
        <v>10194872</v>
      </c>
      <c r="J39" s="92" t="s">
        <v>32</v>
      </c>
      <c r="K39" s="92" t="s">
        <v>33</v>
      </c>
      <c r="L39" s="97" t="s">
        <v>36</v>
      </c>
    </row>
    <row r="40" spans="1:12" ht="90.75" customHeight="1">
      <c r="A40" s="8"/>
      <c r="B40" s="102" t="s">
        <v>154</v>
      </c>
      <c r="C40" s="103" t="s">
        <v>227</v>
      </c>
      <c r="D40" s="104">
        <v>42870</v>
      </c>
      <c r="E40" s="105" t="s">
        <v>228</v>
      </c>
      <c r="F40" s="106" t="s">
        <v>198</v>
      </c>
      <c r="G40" s="107" t="s">
        <v>195</v>
      </c>
      <c r="H40" s="108">
        <v>109805128</v>
      </c>
      <c r="I40" s="108">
        <v>109805128</v>
      </c>
      <c r="J40" s="92" t="s">
        <v>32</v>
      </c>
      <c r="K40" s="92" t="s">
        <v>33</v>
      </c>
      <c r="L40" s="97" t="s">
        <v>36</v>
      </c>
    </row>
    <row r="41" spans="1:12" ht="45">
      <c r="A41" s="8"/>
      <c r="B41" s="102" t="s">
        <v>154</v>
      </c>
      <c r="C41" s="103" t="s">
        <v>229</v>
      </c>
      <c r="D41" s="104">
        <v>42787</v>
      </c>
      <c r="E41" s="105" t="s">
        <v>202</v>
      </c>
      <c r="F41" s="107" t="s">
        <v>198</v>
      </c>
      <c r="G41" s="107" t="s">
        <v>195</v>
      </c>
      <c r="H41" s="108">
        <v>2076589</v>
      </c>
      <c r="I41" s="108">
        <v>2076589</v>
      </c>
      <c r="J41" s="92" t="s">
        <v>32</v>
      </c>
      <c r="K41" s="92" t="s">
        <v>33</v>
      </c>
      <c r="L41" s="97" t="s">
        <v>36</v>
      </c>
    </row>
    <row r="42" spans="1:12" ht="45">
      <c r="A42" s="8"/>
      <c r="B42" s="102" t="s">
        <v>154</v>
      </c>
      <c r="C42" s="103" t="s">
        <v>230</v>
      </c>
      <c r="D42" s="104">
        <v>42870</v>
      </c>
      <c r="E42" s="105" t="s">
        <v>215</v>
      </c>
      <c r="F42" s="107" t="s">
        <v>288</v>
      </c>
      <c r="G42" s="107" t="s">
        <v>195</v>
      </c>
      <c r="H42" s="108">
        <v>11523411</v>
      </c>
      <c r="I42" s="108">
        <v>11523411</v>
      </c>
      <c r="J42" s="92" t="s">
        <v>32</v>
      </c>
      <c r="K42" s="92" t="s">
        <v>33</v>
      </c>
      <c r="L42" s="97" t="s">
        <v>36</v>
      </c>
    </row>
    <row r="43" spans="1:12" ht="45">
      <c r="A43" s="8"/>
      <c r="B43" s="102" t="s">
        <v>154</v>
      </c>
      <c r="C43" s="103" t="s">
        <v>232</v>
      </c>
      <c r="D43" s="104">
        <v>42459</v>
      </c>
      <c r="E43" s="105" t="s">
        <v>202</v>
      </c>
      <c r="F43" s="107" t="s">
        <v>231</v>
      </c>
      <c r="G43" s="107" t="s">
        <v>195</v>
      </c>
      <c r="H43" s="108">
        <v>110500000</v>
      </c>
      <c r="I43" s="108">
        <v>110500000</v>
      </c>
      <c r="J43" s="92" t="s">
        <v>32</v>
      </c>
      <c r="K43" s="92" t="s">
        <v>33</v>
      </c>
      <c r="L43" s="97" t="s">
        <v>36</v>
      </c>
    </row>
    <row r="44" spans="1:12" ht="60">
      <c r="A44" s="8"/>
      <c r="B44" s="102" t="s">
        <v>67</v>
      </c>
      <c r="C44" s="103" t="s">
        <v>233</v>
      </c>
      <c r="D44" s="104">
        <v>42767</v>
      </c>
      <c r="E44" s="105" t="s">
        <v>215</v>
      </c>
      <c r="F44" s="107" t="s">
        <v>234</v>
      </c>
      <c r="G44" s="107" t="s">
        <v>195</v>
      </c>
      <c r="H44" s="108">
        <v>68400000</v>
      </c>
      <c r="I44" s="108">
        <v>68400000</v>
      </c>
      <c r="J44" s="92" t="s">
        <v>32</v>
      </c>
      <c r="K44" s="92" t="s">
        <v>33</v>
      </c>
      <c r="L44" s="97" t="s">
        <v>36</v>
      </c>
    </row>
    <row r="45" spans="1:12" ht="60">
      <c r="A45" s="8"/>
      <c r="B45" s="102" t="s">
        <v>67</v>
      </c>
      <c r="C45" s="103" t="s">
        <v>235</v>
      </c>
      <c r="D45" s="104">
        <v>42767</v>
      </c>
      <c r="E45" s="105" t="s">
        <v>215</v>
      </c>
      <c r="F45" s="107" t="s">
        <v>234</v>
      </c>
      <c r="G45" s="107" t="s">
        <v>195</v>
      </c>
      <c r="H45" s="108">
        <v>13600000</v>
      </c>
      <c r="I45" s="108">
        <v>13600000</v>
      </c>
      <c r="J45" s="92" t="s">
        <v>32</v>
      </c>
      <c r="K45" s="92" t="s">
        <v>33</v>
      </c>
      <c r="L45" s="97" t="s">
        <v>36</v>
      </c>
    </row>
    <row r="46" spans="1:12" ht="60">
      <c r="A46" s="8"/>
      <c r="B46" s="102" t="s">
        <v>67</v>
      </c>
      <c r="C46" s="103" t="s">
        <v>236</v>
      </c>
      <c r="D46" s="104">
        <v>42767</v>
      </c>
      <c r="E46" s="105" t="s">
        <v>215</v>
      </c>
      <c r="F46" s="107" t="s">
        <v>234</v>
      </c>
      <c r="G46" s="107" t="s">
        <v>195</v>
      </c>
      <c r="H46" s="108">
        <v>5600000</v>
      </c>
      <c r="I46" s="108">
        <v>5600000</v>
      </c>
      <c r="J46" s="92" t="s">
        <v>32</v>
      </c>
      <c r="K46" s="92" t="s">
        <v>33</v>
      </c>
      <c r="L46" s="97" t="s">
        <v>36</v>
      </c>
    </row>
    <row r="47" spans="1:12" ht="60">
      <c r="A47" s="8"/>
      <c r="B47" s="102" t="s">
        <v>67</v>
      </c>
      <c r="C47" s="103" t="s">
        <v>237</v>
      </c>
      <c r="D47" s="104">
        <v>42767</v>
      </c>
      <c r="E47" s="105" t="s">
        <v>215</v>
      </c>
      <c r="F47" s="107" t="s">
        <v>234</v>
      </c>
      <c r="G47" s="107" t="s">
        <v>195</v>
      </c>
      <c r="H47" s="108">
        <v>22800000</v>
      </c>
      <c r="I47" s="108">
        <v>22800000</v>
      </c>
      <c r="J47" s="92" t="s">
        <v>32</v>
      </c>
      <c r="K47" s="92" t="s">
        <v>33</v>
      </c>
      <c r="L47" s="97" t="s">
        <v>36</v>
      </c>
    </row>
    <row r="48" spans="1:12" ht="66" customHeight="1">
      <c r="A48" s="8"/>
      <c r="B48" s="102">
        <v>46181543</v>
      </c>
      <c r="C48" s="111" t="s">
        <v>238</v>
      </c>
      <c r="D48" s="112">
        <v>42886</v>
      </c>
      <c r="E48" s="113" t="s">
        <v>202</v>
      </c>
      <c r="F48" s="106" t="s">
        <v>207</v>
      </c>
      <c r="G48" s="106" t="s">
        <v>195</v>
      </c>
      <c r="H48" s="110">
        <v>7000000</v>
      </c>
      <c r="I48" s="110">
        <v>7000000</v>
      </c>
      <c r="J48" s="92" t="s">
        <v>32</v>
      </c>
      <c r="K48" s="92" t="s">
        <v>33</v>
      </c>
      <c r="L48" s="97" t="s">
        <v>36</v>
      </c>
    </row>
    <row r="49" spans="1:12" ht="45">
      <c r="A49" s="8"/>
      <c r="B49" s="102" t="s">
        <v>176</v>
      </c>
      <c r="C49" s="111" t="s">
        <v>239</v>
      </c>
      <c r="D49" s="112">
        <v>42886</v>
      </c>
      <c r="E49" s="113" t="s">
        <v>240</v>
      </c>
      <c r="F49" s="106" t="s">
        <v>207</v>
      </c>
      <c r="G49" s="106" t="s">
        <v>195</v>
      </c>
      <c r="H49" s="110">
        <v>28937604</v>
      </c>
      <c r="I49" s="110">
        <v>28937604</v>
      </c>
      <c r="J49" s="92" t="s">
        <v>32</v>
      </c>
      <c r="K49" s="92" t="s">
        <v>33</v>
      </c>
      <c r="L49" s="97" t="s">
        <v>36</v>
      </c>
    </row>
    <row r="50" spans="1:12" ht="45">
      <c r="A50" s="8"/>
      <c r="B50" s="102" t="s">
        <v>176</v>
      </c>
      <c r="C50" s="111" t="s">
        <v>241</v>
      </c>
      <c r="D50" s="112">
        <v>42824</v>
      </c>
      <c r="E50" s="113" t="s">
        <v>202</v>
      </c>
      <c r="F50" s="106" t="s">
        <v>207</v>
      </c>
      <c r="G50" s="106" t="s">
        <v>195</v>
      </c>
      <c r="H50" s="110">
        <v>6062396</v>
      </c>
      <c r="I50" s="110">
        <v>6062396</v>
      </c>
      <c r="J50" s="92" t="s">
        <v>32</v>
      </c>
      <c r="K50" s="92" t="s">
        <v>33</v>
      </c>
      <c r="L50" s="97" t="s">
        <v>36</v>
      </c>
    </row>
    <row r="51" spans="1:12" ht="45">
      <c r="A51" s="8"/>
      <c r="B51" s="102" t="s">
        <v>156</v>
      </c>
      <c r="C51" s="111" t="s">
        <v>242</v>
      </c>
      <c r="D51" s="112">
        <v>42947</v>
      </c>
      <c r="E51" s="113" t="s">
        <v>197</v>
      </c>
      <c r="F51" s="106" t="s">
        <v>243</v>
      </c>
      <c r="G51" s="106" t="s">
        <v>195</v>
      </c>
      <c r="H51" s="116">
        <v>848064732</v>
      </c>
      <c r="I51" s="110">
        <v>848064732</v>
      </c>
      <c r="J51" s="92" t="s">
        <v>32</v>
      </c>
      <c r="K51" s="92" t="s">
        <v>33</v>
      </c>
      <c r="L51" s="97" t="s">
        <v>36</v>
      </c>
    </row>
    <row r="52" spans="1:12" ht="30">
      <c r="A52" s="8"/>
      <c r="B52" s="102">
        <v>80111715</v>
      </c>
      <c r="C52" s="111" t="s">
        <v>244</v>
      </c>
      <c r="D52" s="112">
        <v>42767</v>
      </c>
      <c r="E52" s="113" t="s">
        <v>228</v>
      </c>
      <c r="F52" s="106" t="s">
        <v>205</v>
      </c>
      <c r="G52" s="106" t="s">
        <v>245</v>
      </c>
      <c r="H52" s="116">
        <v>51935268</v>
      </c>
      <c r="I52" s="110">
        <v>51935268</v>
      </c>
      <c r="J52" s="92" t="s">
        <v>32</v>
      </c>
      <c r="K52" s="92" t="s">
        <v>33</v>
      </c>
      <c r="L52" s="97" t="s">
        <v>36</v>
      </c>
    </row>
    <row r="53" spans="1:12" ht="45">
      <c r="A53" s="8"/>
      <c r="B53" s="102" t="s">
        <v>177</v>
      </c>
      <c r="C53" s="111" t="s">
        <v>246</v>
      </c>
      <c r="D53" s="112">
        <v>42947</v>
      </c>
      <c r="E53" s="113" t="s">
        <v>197</v>
      </c>
      <c r="F53" s="106" t="s">
        <v>219</v>
      </c>
      <c r="G53" s="106" t="s">
        <v>245</v>
      </c>
      <c r="H53" s="116">
        <v>990000000</v>
      </c>
      <c r="I53" s="110">
        <v>990000000</v>
      </c>
      <c r="J53" s="92" t="s">
        <v>32</v>
      </c>
      <c r="K53" s="92" t="s">
        <v>33</v>
      </c>
      <c r="L53" s="97" t="s">
        <v>36</v>
      </c>
    </row>
    <row r="54" spans="1:12" ht="30">
      <c r="A54" s="8"/>
      <c r="B54" s="102">
        <v>80111701</v>
      </c>
      <c r="C54" s="111" t="s">
        <v>247</v>
      </c>
      <c r="D54" s="112">
        <v>42947</v>
      </c>
      <c r="E54" s="113" t="s">
        <v>197</v>
      </c>
      <c r="F54" s="106" t="s">
        <v>248</v>
      </c>
      <c r="G54" s="106" t="s">
        <v>245</v>
      </c>
      <c r="H54" s="116">
        <v>110000000</v>
      </c>
      <c r="I54" s="110">
        <v>110000000</v>
      </c>
      <c r="J54" s="92" t="s">
        <v>32</v>
      </c>
      <c r="K54" s="92" t="s">
        <v>33</v>
      </c>
      <c r="L54" s="97" t="s">
        <v>36</v>
      </c>
    </row>
    <row r="55" spans="1:12" ht="30">
      <c r="A55" s="8"/>
      <c r="B55" s="102" t="s">
        <v>178</v>
      </c>
      <c r="C55" s="111" t="s">
        <v>249</v>
      </c>
      <c r="D55" s="112">
        <v>42947</v>
      </c>
      <c r="E55" s="113" t="s">
        <v>250</v>
      </c>
      <c r="F55" s="106" t="s">
        <v>219</v>
      </c>
      <c r="G55" s="106" t="s">
        <v>245</v>
      </c>
      <c r="H55" s="117">
        <v>700000000</v>
      </c>
      <c r="I55" s="110">
        <v>700000000</v>
      </c>
      <c r="J55" s="92" t="s">
        <v>32</v>
      </c>
      <c r="K55" s="92" t="s">
        <v>33</v>
      </c>
      <c r="L55" s="97" t="s">
        <v>36</v>
      </c>
    </row>
    <row r="56" spans="1:12" ht="30">
      <c r="A56" s="8"/>
      <c r="B56" s="102" t="s">
        <v>179</v>
      </c>
      <c r="C56" s="111" t="s">
        <v>251</v>
      </c>
      <c r="D56" s="112">
        <v>42795</v>
      </c>
      <c r="E56" s="113" t="s">
        <v>193</v>
      </c>
      <c r="F56" s="106" t="s">
        <v>205</v>
      </c>
      <c r="G56" s="106" t="s">
        <v>245</v>
      </c>
      <c r="H56" s="117">
        <v>5489856722</v>
      </c>
      <c r="I56" s="110">
        <v>5489856722</v>
      </c>
      <c r="J56" s="92" t="s">
        <v>32</v>
      </c>
      <c r="K56" s="92" t="s">
        <v>33</v>
      </c>
      <c r="L56" s="97" t="s">
        <v>36</v>
      </c>
    </row>
    <row r="57" spans="1:12" ht="30">
      <c r="A57" s="8"/>
      <c r="B57" s="102" t="s">
        <v>179</v>
      </c>
      <c r="C57" s="111" t="s">
        <v>252</v>
      </c>
      <c r="D57" s="112">
        <v>42795</v>
      </c>
      <c r="E57" s="113" t="s">
        <v>193</v>
      </c>
      <c r="F57" s="106" t="s">
        <v>205</v>
      </c>
      <c r="G57" s="106" t="s">
        <v>245</v>
      </c>
      <c r="H57" s="117">
        <v>65000000</v>
      </c>
      <c r="I57" s="110">
        <v>65000000</v>
      </c>
      <c r="J57" s="92" t="s">
        <v>32</v>
      </c>
      <c r="K57" s="92" t="s">
        <v>33</v>
      </c>
      <c r="L57" s="97" t="s">
        <v>36</v>
      </c>
    </row>
    <row r="58" spans="1:12" ht="105">
      <c r="A58" s="8"/>
      <c r="B58" s="102" t="s">
        <v>180</v>
      </c>
      <c r="C58" s="111" t="s">
        <v>253</v>
      </c>
      <c r="D58" s="112">
        <v>42767</v>
      </c>
      <c r="E58" s="113" t="s">
        <v>228</v>
      </c>
      <c r="F58" s="106" t="s">
        <v>205</v>
      </c>
      <c r="G58" s="106" t="s">
        <v>245</v>
      </c>
      <c r="H58" s="117">
        <v>553435278</v>
      </c>
      <c r="I58" s="110">
        <v>553435278</v>
      </c>
      <c r="J58" s="92" t="s">
        <v>32</v>
      </c>
      <c r="K58" s="92" t="s">
        <v>33</v>
      </c>
      <c r="L58" s="97" t="s">
        <v>36</v>
      </c>
    </row>
    <row r="59" spans="1:12" ht="30">
      <c r="A59" s="8"/>
      <c r="B59" s="102" t="s">
        <v>180</v>
      </c>
      <c r="C59" s="111" t="s">
        <v>254</v>
      </c>
      <c r="D59" s="112">
        <v>42822</v>
      </c>
      <c r="E59" s="113" t="s">
        <v>250</v>
      </c>
      <c r="F59" s="106" t="s">
        <v>205</v>
      </c>
      <c r="G59" s="106" t="s">
        <v>245</v>
      </c>
      <c r="H59" s="116">
        <v>42492492</v>
      </c>
      <c r="I59" s="110">
        <v>42492492</v>
      </c>
      <c r="J59" s="92" t="s">
        <v>32</v>
      </c>
      <c r="K59" s="92" t="s">
        <v>33</v>
      </c>
      <c r="L59" s="97" t="s">
        <v>36</v>
      </c>
    </row>
    <row r="60" spans="1:12" ht="54" customHeight="1">
      <c r="A60" s="8"/>
      <c r="B60" s="102">
        <v>42211508</v>
      </c>
      <c r="C60" s="118" t="s">
        <v>255</v>
      </c>
      <c r="D60" s="112">
        <v>42947</v>
      </c>
      <c r="E60" s="113" t="s">
        <v>197</v>
      </c>
      <c r="F60" s="106" t="s">
        <v>205</v>
      </c>
      <c r="G60" s="106" t="s">
        <v>245</v>
      </c>
      <c r="H60" s="119">
        <v>857507508</v>
      </c>
      <c r="I60" s="110">
        <v>857507508</v>
      </c>
      <c r="J60" s="92" t="s">
        <v>32</v>
      </c>
      <c r="K60" s="92" t="s">
        <v>33</v>
      </c>
      <c r="L60" s="97" t="s">
        <v>36</v>
      </c>
    </row>
    <row r="61" spans="1:12" ht="45">
      <c r="A61" s="8"/>
      <c r="B61" s="120" t="s">
        <v>190</v>
      </c>
      <c r="C61" s="111" t="s">
        <v>256</v>
      </c>
      <c r="D61" s="112">
        <v>42947</v>
      </c>
      <c r="E61" s="113" t="s">
        <v>250</v>
      </c>
      <c r="F61" s="106" t="s">
        <v>243</v>
      </c>
      <c r="G61" s="106" t="s">
        <v>245</v>
      </c>
      <c r="H61" s="116">
        <v>823720071</v>
      </c>
      <c r="I61" s="110">
        <v>823720071</v>
      </c>
      <c r="J61" s="92" t="s">
        <v>32</v>
      </c>
      <c r="K61" s="92" t="s">
        <v>33</v>
      </c>
      <c r="L61" s="97" t="s">
        <v>36</v>
      </c>
    </row>
    <row r="62" spans="1:12" ht="30">
      <c r="A62" s="8"/>
      <c r="B62" s="102" t="s">
        <v>180</v>
      </c>
      <c r="C62" s="111" t="s">
        <v>244</v>
      </c>
      <c r="D62" s="112">
        <v>42767</v>
      </c>
      <c r="E62" s="113" t="s">
        <v>228</v>
      </c>
      <c r="F62" s="106" t="s">
        <v>205</v>
      </c>
      <c r="G62" s="106" t="s">
        <v>245</v>
      </c>
      <c r="H62" s="116">
        <v>76279929</v>
      </c>
      <c r="I62" s="110">
        <v>76279929</v>
      </c>
      <c r="J62" s="92" t="s">
        <v>32</v>
      </c>
      <c r="K62" s="92" t="s">
        <v>33</v>
      </c>
      <c r="L62" s="97" t="s">
        <v>36</v>
      </c>
    </row>
    <row r="63" spans="1:12" ht="30">
      <c r="A63" s="8"/>
      <c r="B63" s="120" t="s">
        <v>181</v>
      </c>
      <c r="C63" s="111" t="s">
        <v>257</v>
      </c>
      <c r="D63" s="112">
        <v>42947</v>
      </c>
      <c r="E63" s="113" t="s">
        <v>240</v>
      </c>
      <c r="F63" s="106" t="s">
        <v>219</v>
      </c>
      <c r="G63" s="106" t="s">
        <v>245</v>
      </c>
      <c r="H63" s="117">
        <v>717016183</v>
      </c>
      <c r="I63" s="110">
        <v>717016183</v>
      </c>
      <c r="J63" s="92" t="s">
        <v>32</v>
      </c>
      <c r="K63" s="92" t="s">
        <v>33</v>
      </c>
      <c r="L63" s="97" t="s">
        <v>36</v>
      </c>
    </row>
    <row r="64" spans="1:12" ht="30">
      <c r="A64" s="8"/>
      <c r="B64" s="120">
        <v>90141603</v>
      </c>
      <c r="C64" s="111" t="s">
        <v>258</v>
      </c>
      <c r="D64" s="112">
        <v>42947</v>
      </c>
      <c r="E64" s="113" t="s">
        <v>240</v>
      </c>
      <c r="F64" s="106" t="s">
        <v>219</v>
      </c>
      <c r="G64" s="106" t="s">
        <v>245</v>
      </c>
      <c r="H64" s="117">
        <v>717016183</v>
      </c>
      <c r="I64" s="110">
        <v>717016183</v>
      </c>
      <c r="J64" s="92" t="s">
        <v>32</v>
      </c>
      <c r="K64" s="92" t="s">
        <v>33</v>
      </c>
      <c r="L64" s="97" t="s">
        <v>36</v>
      </c>
    </row>
    <row r="65" spans="1:12" ht="30">
      <c r="A65" s="8"/>
      <c r="B65" s="120" t="s">
        <v>181</v>
      </c>
      <c r="C65" s="111" t="s">
        <v>259</v>
      </c>
      <c r="D65" s="112">
        <v>42947</v>
      </c>
      <c r="E65" s="113" t="s">
        <v>240</v>
      </c>
      <c r="F65" s="106" t="s">
        <v>219</v>
      </c>
      <c r="G65" s="106" t="s">
        <v>245</v>
      </c>
      <c r="H65" s="117">
        <v>637016183</v>
      </c>
      <c r="I65" s="110">
        <v>637016183</v>
      </c>
      <c r="J65" s="92" t="s">
        <v>32</v>
      </c>
      <c r="K65" s="92" t="s">
        <v>33</v>
      </c>
      <c r="L65" s="97" t="s">
        <v>36</v>
      </c>
    </row>
    <row r="66" spans="1:12" ht="30">
      <c r="A66" s="8"/>
      <c r="B66" s="120" t="s">
        <v>182</v>
      </c>
      <c r="C66" s="111" t="s">
        <v>260</v>
      </c>
      <c r="D66" s="112">
        <v>42947</v>
      </c>
      <c r="E66" s="113" t="s">
        <v>240</v>
      </c>
      <c r="F66" s="106" t="s">
        <v>219</v>
      </c>
      <c r="G66" s="106" t="s">
        <v>245</v>
      </c>
      <c r="H66" s="117">
        <v>637016183</v>
      </c>
      <c r="I66" s="110">
        <v>637016183</v>
      </c>
      <c r="J66" s="92" t="s">
        <v>32</v>
      </c>
      <c r="K66" s="92" t="s">
        <v>33</v>
      </c>
      <c r="L66" s="97" t="s">
        <v>36</v>
      </c>
    </row>
    <row r="67" spans="1:12" ht="30">
      <c r="A67" s="8"/>
      <c r="B67" s="102" t="s">
        <v>180</v>
      </c>
      <c r="C67" s="111" t="s">
        <v>244</v>
      </c>
      <c r="D67" s="112">
        <v>42767</v>
      </c>
      <c r="E67" s="113" t="s">
        <v>228</v>
      </c>
      <c r="F67" s="106" t="s">
        <v>205</v>
      </c>
      <c r="G67" s="106" t="s">
        <v>245</v>
      </c>
      <c r="H67" s="117">
        <v>51935268</v>
      </c>
      <c r="I67" s="110">
        <v>51935268</v>
      </c>
      <c r="J67" s="92" t="s">
        <v>32</v>
      </c>
      <c r="K67" s="92" t="s">
        <v>33</v>
      </c>
      <c r="L67" s="97" t="s">
        <v>36</v>
      </c>
    </row>
    <row r="68" spans="1:12" ht="30">
      <c r="A68" s="8"/>
      <c r="B68" s="101" t="s">
        <v>180</v>
      </c>
      <c r="C68" s="111" t="s">
        <v>261</v>
      </c>
      <c r="D68" s="112">
        <v>42947</v>
      </c>
      <c r="E68" s="113" t="s">
        <v>228</v>
      </c>
      <c r="F68" s="106" t="s">
        <v>205</v>
      </c>
      <c r="G68" s="106" t="s">
        <v>245</v>
      </c>
      <c r="H68" s="117">
        <v>468064732</v>
      </c>
      <c r="I68" s="110">
        <v>468064732</v>
      </c>
      <c r="J68" s="92" t="s">
        <v>32</v>
      </c>
      <c r="K68" s="92" t="s">
        <v>33</v>
      </c>
      <c r="L68" s="97" t="s">
        <v>36</v>
      </c>
    </row>
    <row r="69" spans="1:12" ht="30">
      <c r="A69" s="8"/>
      <c r="B69" s="101" t="s">
        <v>180</v>
      </c>
      <c r="C69" s="111" t="s">
        <v>244</v>
      </c>
      <c r="D69" s="112">
        <v>42767</v>
      </c>
      <c r="E69" s="113" t="s">
        <v>228</v>
      </c>
      <c r="F69" s="106" t="s">
        <v>205</v>
      </c>
      <c r="G69" s="106" t="s">
        <v>245</v>
      </c>
      <c r="H69" s="117">
        <v>51935268</v>
      </c>
      <c r="I69" s="110">
        <v>51935268</v>
      </c>
      <c r="J69" s="92" t="s">
        <v>32</v>
      </c>
      <c r="K69" s="92" t="s">
        <v>33</v>
      </c>
      <c r="L69" s="97" t="s">
        <v>36</v>
      </c>
    </row>
    <row r="70" spans="1:12" ht="60">
      <c r="A70" s="8"/>
      <c r="B70" s="121" t="s">
        <v>183</v>
      </c>
      <c r="C70" s="111" t="s">
        <v>262</v>
      </c>
      <c r="D70" s="112">
        <v>42947</v>
      </c>
      <c r="E70" s="113" t="s">
        <v>210</v>
      </c>
      <c r="F70" s="106" t="s">
        <v>219</v>
      </c>
      <c r="G70" s="106" t="s">
        <v>245</v>
      </c>
      <c r="H70" s="117">
        <v>7423258259</v>
      </c>
      <c r="I70" s="110">
        <v>7423258259</v>
      </c>
      <c r="J70" s="92" t="s">
        <v>32</v>
      </c>
      <c r="K70" s="92" t="s">
        <v>33</v>
      </c>
      <c r="L70" s="97" t="s">
        <v>36</v>
      </c>
    </row>
    <row r="71" spans="1:12" ht="45">
      <c r="A71" s="8"/>
      <c r="B71" s="101" t="s">
        <v>180</v>
      </c>
      <c r="C71" s="111" t="s">
        <v>263</v>
      </c>
      <c r="D71" s="112">
        <v>42947</v>
      </c>
      <c r="E71" s="113" t="s">
        <v>210</v>
      </c>
      <c r="F71" s="106" t="s">
        <v>243</v>
      </c>
      <c r="G71" s="106" t="s">
        <v>245</v>
      </c>
      <c r="H71" s="117">
        <v>824806473</v>
      </c>
      <c r="I71" s="110">
        <v>824806473</v>
      </c>
      <c r="J71" s="92" t="s">
        <v>32</v>
      </c>
      <c r="K71" s="92" t="s">
        <v>33</v>
      </c>
      <c r="L71" s="97" t="s">
        <v>36</v>
      </c>
    </row>
    <row r="72" spans="1:12" ht="30">
      <c r="A72" s="8"/>
      <c r="B72" s="101" t="s">
        <v>180</v>
      </c>
      <c r="C72" s="111" t="s">
        <v>244</v>
      </c>
      <c r="D72" s="112">
        <v>42767</v>
      </c>
      <c r="E72" s="113" t="s">
        <v>228</v>
      </c>
      <c r="F72" s="106" t="s">
        <v>205</v>
      </c>
      <c r="G72" s="106" t="s">
        <v>245</v>
      </c>
      <c r="H72" s="117">
        <v>51935268</v>
      </c>
      <c r="I72" s="110">
        <v>51935268</v>
      </c>
      <c r="J72" s="92" t="s">
        <v>32</v>
      </c>
      <c r="K72" s="92" t="s">
        <v>33</v>
      </c>
      <c r="L72" s="97" t="s">
        <v>36</v>
      </c>
    </row>
    <row r="73" spans="1:12" ht="45">
      <c r="A73" s="8"/>
      <c r="B73" s="121" t="s">
        <v>184</v>
      </c>
      <c r="C73" s="111" t="s">
        <v>264</v>
      </c>
      <c r="D73" s="112">
        <v>42947</v>
      </c>
      <c r="E73" s="113" t="s">
        <v>240</v>
      </c>
      <c r="F73" s="106" t="s">
        <v>219</v>
      </c>
      <c r="G73" s="106" t="s">
        <v>245</v>
      </c>
      <c r="H73" s="117">
        <v>3774600000</v>
      </c>
      <c r="I73" s="110">
        <v>3774600000</v>
      </c>
      <c r="J73" s="92" t="s">
        <v>32</v>
      </c>
      <c r="K73" s="92" t="s">
        <v>33</v>
      </c>
      <c r="L73" s="97" t="s">
        <v>36</v>
      </c>
    </row>
    <row r="74" spans="1:12" ht="60">
      <c r="A74" s="8"/>
      <c r="B74" s="101" t="s">
        <v>180</v>
      </c>
      <c r="C74" s="111" t="s">
        <v>265</v>
      </c>
      <c r="D74" s="112">
        <v>42947</v>
      </c>
      <c r="E74" s="113" t="s">
        <v>240</v>
      </c>
      <c r="F74" s="106" t="s">
        <v>248</v>
      </c>
      <c r="G74" s="106" t="s">
        <v>245</v>
      </c>
      <c r="H74" s="117">
        <v>419400000</v>
      </c>
      <c r="I74" s="110">
        <v>419400000</v>
      </c>
      <c r="J74" s="92" t="s">
        <v>32</v>
      </c>
      <c r="K74" s="92" t="s">
        <v>33</v>
      </c>
      <c r="L74" s="97" t="s">
        <v>36</v>
      </c>
    </row>
    <row r="75" spans="1:12" ht="30">
      <c r="A75" s="8"/>
      <c r="B75" s="121">
        <v>72141003</v>
      </c>
      <c r="C75" s="111" t="s">
        <v>266</v>
      </c>
      <c r="D75" s="112">
        <v>42947</v>
      </c>
      <c r="E75" s="113" t="s">
        <v>240</v>
      </c>
      <c r="F75" s="106" t="s">
        <v>219</v>
      </c>
      <c r="G75" s="106" t="s">
        <v>245</v>
      </c>
      <c r="H75" s="117">
        <v>2070000000</v>
      </c>
      <c r="I75" s="110">
        <v>2070000000</v>
      </c>
      <c r="J75" s="92" t="s">
        <v>32</v>
      </c>
      <c r="K75" s="92" t="s">
        <v>33</v>
      </c>
      <c r="L75" s="97" t="s">
        <v>36</v>
      </c>
    </row>
    <row r="76" spans="1:12" ht="45">
      <c r="A76" s="8"/>
      <c r="B76" s="101" t="s">
        <v>180</v>
      </c>
      <c r="C76" s="111" t="s">
        <v>267</v>
      </c>
      <c r="D76" s="112">
        <v>42947</v>
      </c>
      <c r="E76" s="113" t="s">
        <v>240</v>
      </c>
      <c r="F76" s="106" t="s">
        <v>248</v>
      </c>
      <c r="G76" s="106" t="s">
        <v>245</v>
      </c>
      <c r="H76" s="117">
        <v>230000000</v>
      </c>
      <c r="I76" s="110">
        <v>230000000</v>
      </c>
      <c r="J76" s="92" t="s">
        <v>32</v>
      </c>
      <c r="K76" s="92" t="s">
        <v>33</v>
      </c>
      <c r="L76" s="97" t="s">
        <v>36</v>
      </c>
    </row>
    <row r="77" spans="1:12" ht="30">
      <c r="A77" s="8"/>
      <c r="B77" s="121">
        <v>72141003</v>
      </c>
      <c r="C77" s="111" t="s">
        <v>268</v>
      </c>
      <c r="D77" s="112">
        <v>42947</v>
      </c>
      <c r="E77" s="113" t="s">
        <v>240</v>
      </c>
      <c r="F77" s="106" t="s">
        <v>219</v>
      </c>
      <c r="G77" s="106" t="s">
        <v>245</v>
      </c>
      <c r="H77" s="117">
        <v>2880000000</v>
      </c>
      <c r="I77" s="110">
        <v>2880000000</v>
      </c>
      <c r="J77" s="92" t="s">
        <v>32</v>
      </c>
      <c r="K77" s="92" t="s">
        <v>33</v>
      </c>
      <c r="L77" s="97" t="s">
        <v>36</v>
      </c>
    </row>
    <row r="78" spans="1:12" ht="45">
      <c r="A78" s="8"/>
      <c r="B78" s="101" t="s">
        <v>180</v>
      </c>
      <c r="C78" s="111" t="s">
        <v>267</v>
      </c>
      <c r="D78" s="112">
        <v>42947</v>
      </c>
      <c r="E78" s="113" t="s">
        <v>240</v>
      </c>
      <c r="F78" s="106" t="s">
        <v>248</v>
      </c>
      <c r="G78" s="106" t="s">
        <v>245</v>
      </c>
      <c r="H78" s="117">
        <v>320000000</v>
      </c>
      <c r="I78" s="110">
        <v>320000000</v>
      </c>
      <c r="J78" s="92" t="s">
        <v>32</v>
      </c>
      <c r="K78" s="92" t="s">
        <v>33</v>
      </c>
      <c r="L78" s="97" t="s">
        <v>36</v>
      </c>
    </row>
    <row r="79" spans="1:12" ht="45">
      <c r="A79" s="8"/>
      <c r="B79" s="121" t="s">
        <v>185</v>
      </c>
      <c r="C79" s="111" t="s">
        <v>269</v>
      </c>
      <c r="D79" s="112">
        <v>42947</v>
      </c>
      <c r="E79" s="113" t="s">
        <v>240</v>
      </c>
      <c r="F79" s="106" t="s">
        <v>219</v>
      </c>
      <c r="G79" s="106" t="s">
        <v>245</v>
      </c>
      <c r="H79" s="117">
        <v>22341071851</v>
      </c>
      <c r="I79" s="110">
        <v>22341071851</v>
      </c>
      <c r="J79" s="92" t="s">
        <v>32</v>
      </c>
      <c r="K79" s="92" t="s">
        <v>33</v>
      </c>
      <c r="L79" s="97" t="s">
        <v>36</v>
      </c>
    </row>
    <row r="80" spans="1:12" ht="45">
      <c r="A80" s="8"/>
      <c r="B80" s="101" t="s">
        <v>180</v>
      </c>
      <c r="C80" s="111" t="s">
        <v>267</v>
      </c>
      <c r="D80" s="112">
        <v>42947</v>
      </c>
      <c r="E80" s="113" t="s">
        <v>240</v>
      </c>
      <c r="F80" s="106" t="s">
        <v>248</v>
      </c>
      <c r="G80" s="106" t="s">
        <v>245</v>
      </c>
      <c r="H80" s="117">
        <v>2487145317</v>
      </c>
      <c r="I80" s="110">
        <v>2487145317</v>
      </c>
      <c r="J80" s="92" t="s">
        <v>32</v>
      </c>
      <c r="K80" s="92" t="s">
        <v>33</v>
      </c>
      <c r="L80" s="97" t="s">
        <v>36</v>
      </c>
    </row>
    <row r="81" spans="1:12" ht="30">
      <c r="A81" s="8"/>
      <c r="B81" s="121" t="s">
        <v>186</v>
      </c>
      <c r="C81" s="111" t="s">
        <v>270</v>
      </c>
      <c r="D81" s="112">
        <v>42947</v>
      </c>
      <c r="E81" s="113" t="s">
        <v>240</v>
      </c>
      <c r="F81" s="106" t="s">
        <v>219</v>
      </c>
      <c r="G81" s="106" t="s">
        <v>245</v>
      </c>
      <c r="H81" s="117">
        <v>2025000000</v>
      </c>
      <c r="I81" s="110">
        <v>2025000000</v>
      </c>
      <c r="J81" s="92" t="s">
        <v>32</v>
      </c>
      <c r="K81" s="92" t="s">
        <v>33</v>
      </c>
      <c r="L81" s="97" t="s">
        <v>36</v>
      </c>
    </row>
    <row r="82" spans="1:12" ht="45">
      <c r="A82" s="8"/>
      <c r="B82" s="101" t="s">
        <v>180</v>
      </c>
      <c r="C82" s="111" t="s">
        <v>267</v>
      </c>
      <c r="D82" s="112">
        <v>42947</v>
      </c>
      <c r="E82" s="113" t="s">
        <v>240</v>
      </c>
      <c r="F82" s="106" t="s">
        <v>248</v>
      </c>
      <c r="G82" s="106" t="s">
        <v>245</v>
      </c>
      <c r="H82" s="117">
        <v>225000000</v>
      </c>
      <c r="I82" s="110">
        <v>225000000</v>
      </c>
      <c r="J82" s="92" t="s">
        <v>32</v>
      </c>
      <c r="K82" s="92" t="s">
        <v>33</v>
      </c>
      <c r="L82" s="97" t="s">
        <v>36</v>
      </c>
    </row>
    <row r="83" spans="1:12" ht="30">
      <c r="A83" s="8"/>
      <c r="B83" s="101" t="s">
        <v>180</v>
      </c>
      <c r="C83" s="111" t="s">
        <v>244</v>
      </c>
      <c r="D83" s="112">
        <v>42767</v>
      </c>
      <c r="E83" s="113" t="s">
        <v>228</v>
      </c>
      <c r="F83" s="106" t="s">
        <v>205</v>
      </c>
      <c r="G83" s="106" t="s">
        <v>245</v>
      </c>
      <c r="H83" s="117">
        <v>207741072</v>
      </c>
      <c r="I83" s="110">
        <v>207741072</v>
      </c>
      <c r="J83" s="92" t="s">
        <v>32</v>
      </c>
      <c r="K83" s="92" t="s">
        <v>33</v>
      </c>
      <c r="L83" s="97" t="s">
        <v>36</v>
      </c>
    </row>
    <row r="84" spans="1:12" ht="45">
      <c r="A84" s="8"/>
      <c r="B84" s="101" t="s">
        <v>180</v>
      </c>
      <c r="C84" s="111" t="s">
        <v>271</v>
      </c>
      <c r="D84" s="112">
        <v>42767</v>
      </c>
      <c r="E84" s="113" t="s">
        <v>228</v>
      </c>
      <c r="F84" s="106" t="s">
        <v>205</v>
      </c>
      <c r="G84" s="106" t="s">
        <v>245</v>
      </c>
      <c r="H84" s="117">
        <v>155805760</v>
      </c>
      <c r="I84" s="110">
        <v>155805760</v>
      </c>
      <c r="J84" s="92" t="s">
        <v>32</v>
      </c>
      <c r="K84" s="92" t="s">
        <v>33</v>
      </c>
      <c r="L84" s="97" t="s">
        <v>36</v>
      </c>
    </row>
    <row r="85" spans="1:12" ht="30">
      <c r="A85" s="8"/>
      <c r="B85" s="101" t="s">
        <v>187</v>
      </c>
      <c r="C85" s="111" t="s">
        <v>272</v>
      </c>
      <c r="D85" s="112">
        <v>42855</v>
      </c>
      <c r="E85" s="113" t="s">
        <v>289</v>
      </c>
      <c r="F85" s="106" t="s">
        <v>219</v>
      </c>
      <c r="G85" s="106" t="s">
        <v>245</v>
      </c>
      <c r="H85" s="117">
        <v>2542720221</v>
      </c>
      <c r="I85" s="110">
        <v>2542720221</v>
      </c>
      <c r="J85" s="92" t="s">
        <v>32</v>
      </c>
      <c r="K85" s="92" t="s">
        <v>33</v>
      </c>
      <c r="L85" s="97" t="s">
        <v>36</v>
      </c>
    </row>
    <row r="86" spans="1:12" ht="30">
      <c r="A86" s="8"/>
      <c r="B86" s="121">
        <v>93141506</v>
      </c>
      <c r="C86" s="111" t="s">
        <v>273</v>
      </c>
      <c r="D86" s="112">
        <v>42947</v>
      </c>
      <c r="E86" s="113" t="s">
        <v>197</v>
      </c>
      <c r="F86" s="106" t="s">
        <v>219</v>
      </c>
      <c r="G86" s="106" t="s">
        <v>245</v>
      </c>
      <c r="H86" s="117">
        <v>1000000000</v>
      </c>
      <c r="I86" s="110">
        <v>1000000000</v>
      </c>
      <c r="J86" s="92" t="s">
        <v>32</v>
      </c>
      <c r="K86" s="92" t="s">
        <v>33</v>
      </c>
      <c r="L86" s="97" t="s">
        <v>36</v>
      </c>
    </row>
    <row r="87" spans="1:12" ht="30">
      <c r="A87" s="8"/>
      <c r="B87" s="101" t="s">
        <v>180</v>
      </c>
      <c r="C87" s="111" t="s">
        <v>274</v>
      </c>
      <c r="D87" s="112">
        <v>42767</v>
      </c>
      <c r="E87" s="113" t="s">
        <v>228</v>
      </c>
      <c r="F87" s="106" t="s">
        <v>205</v>
      </c>
      <c r="G87" s="106" t="s">
        <v>245</v>
      </c>
      <c r="H87" s="117">
        <v>67279779</v>
      </c>
      <c r="I87" s="110">
        <v>67279779</v>
      </c>
      <c r="J87" s="92" t="s">
        <v>32</v>
      </c>
      <c r="K87" s="92" t="s">
        <v>33</v>
      </c>
      <c r="L87" s="97" t="s">
        <v>36</v>
      </c>
    </row>
    <row r="88" spans="1:18" ht="30">
      <c r="A88" s="8"/>
      <c r="B88" s="121">
        <v>93141506</v>
      </c>
      <c r="C88" s="111" t="s">
        <v>275</v>
      </c>
      <c r="D88" s="112">
        <v>42947</v>
      </c>
      <c r="E88" s="113" t="s">
        <v>224</v>
      </c>
      <c r="F88" s="106" t="s">
        <v>219</v>
      </c>
      <c r="G88" s="106" t="s">
        <v>245</v>
      </c>
      <c r="H88" s="117">
        <v>1248064732</v>
      </c>
      <c r="I88" s="110">
        <v>1248064732</v>
      </c>
      <c r="J88" s="92" t="s">
        <v>32</v>
      </c>
      <c r="K88" s="92" t="s">
        <v>33</v>
      </c>
      <c r="L88" s="97" t="s">
        <v>36</v>
      </c>
      <c r="M88" s="2"/>
      <c r="N88" s="2"/>
      <c r="O88" s="2"/>
      <c r="P88" s="2"/>
      <c r="Q88" s="2"/>
      <c r="R88" s="2"/>
    </row>
    <row r="89" spans="1:12" ht="30">
      <c r="A89" s="8"/>
      <c r="B89" s="101" t="s">
        <v>180</v>
      </c>
      <c r="C89" s="111" t="s">
        <v>276</v>
      </c>
      <c r="D89" s="112">
        <v>42767</v>
      </c>
      <c r="E89" s="113" t="s">
        <v>228</v>
      </c>
      <c r="F89" s="106" t="s">
        <v>205</v>
      </c>
      <c r="G89" s="106" t="s">
        <v>245</v>
      </c>
      <c r="H89" s="117">
        <v>51935268</v>
      </c>
      <c r="I89" s="110">
        <v>51935268</v>
      </c>
      <c r="J89" s="92" t="s">
        <v>32</v>
      </c>
      <c r="K89" s="92" t="s">
        <v>33</v>
      </c>
      <c r="L89" s="97" t="s">
        <v>36</v>
      </c>
    </row>
    <row r="90" spans="2:12" ht="30">
      <c r="B90" s="101" t="s">
        <v>188</v>
      </c>
      <c r="C90" s="111" t="s">
        <v>277</v>
      </c>
      <c r="D90" s="112">
        <v>42947</v>
      </c>
      <c r="E90" s="113" t="s">
        <v>240</v>
      </c>
      <c r="F90" s="106" t="s">
        <v>205</v>
      </c>
      <c r="G90" s="106" t="s">
        <v>245</v>
      </c>
      <c r="H90" s="117">
        <v>292688244</v>
      </c>
      <c r="I90" s="110">
        <v>292688244</v>
      </c>
      <c r="J90" s="92" t="s">
        <v>32</v>
      </c>
      <c r="K90" s="92" t="s">
        <v>33</v>
      </c>
      <c r="L90" s="97" t="s">
        <v>36</v>
      </c>
    </row>
    <row r="91" spans="2:12" ht="30">
      <c r="B91" s="101" t="s">
        <v>188</v>
      </c>
      <c r="C91" s="111" t="s">
        <v>278</v>
      </c>
      <c r="D91" s="112">
        <v>42947</v>
      </c>
      <c r="E91" s="113" t="s">
        <v>240</v>
      </c>
      <c r="F91" s="106" t="s">
        <v>205</v>
      </c>
      <c r="G91" s="106" t="s">
        <v>245</v>
      </c>
      <c r="H91" s="117">
        <v>302688244</v>
      </c>
      <c r="I91" s="110">
        <v>302688244</v>
      </c>
      <c r="J91" s="92" t="s">
        <v>32</v>
      </c>
      <c r="K91" s="92" t="s">
        <v>33</v>
      </c>
      <c r="L91" s="97" t="s">
        <v>36</v>
      </c>
    </row>
    <row r="92" spans="2:12" ht="30">
      <c r="B92" s="121" t="s">
        <v>188</v>
      </c>
      <c r="C92" s="111" t="s">
        <v>279</v>
      </c>
      <c r="D92" s="112">
        <v>42947</v>
      </c>
      <c r="E92" s="113" t="s">
        <v>240</v>
      </c>
      <c r="F92" s="106" t="s">
        <v>205</v>
      </c>
      <c r="G92" s="106" t="s">
        <v>245</v>
      </c>
      <c r="H92" s="117">
        <v>432688244</v>
      </c>
      <c r="I92" s="110">
        <v>432688244</v>
      </c>
      <c r="J92" s="92" t="s">
        <v>32</v>
      </c>
      <c r="K92" s="92" t="s">
        <v>33</v>
      </c>
      <c r="L92" s="97" t="s">
        <v>36</v>
      </c>
    </row>
    <row r="93" spans="2:12" ht="30">
      <c r="B93" s="101" t="s">
        <v>180</v>
      </c>
      <c r="C93" s="111" t="s">
        <v>274</v>
      </c>
      <c r="D93" s="112">
        <v>42767</v>
      </c>
      <c r="E93" s="113" t="s">
        <v>228</v>
      </c>
      <c r="F93" s="106" t="s">
        <v>205</v>
      </c>
      <c r="G93" s="106" t="s">
        <v>245</v>
      </c>
      <c r="H93" s="117">
        <v>51935268</v>
      </c>
      <c r="I93" s="110">
        <v>51935268</v>
      </c>
      <c r="J93" s="92" t="s">
        <v>32</v>
      </c>
      <c r="K93" s="92" t="s">
        <v>33</v>
      </c>
      <c r="L93" s="97" t="s">
        <v>36</v>
      </c>
    </row>
    <row r="94" spans="1:12" ht="30">
      <c r="A94" s="93"/>
      <c r="B94" s="121">
        <v>93141506</v>
      </c>
      <c r="C94" s="111" t="s">
        <v>280</v>
      </c>
      <c r="D94" s="112">
        <v>42947</v>
      </c>
      <c r="E94" s="113" t="s">
        <v>250</v>
      </c>
      <c r="F94" s="106" t="s">
        <v>219</v>
      </c>
      <c r="G94" s="106" t="s">
        <v>245</v>
      </c>
      <c r="H94" s="117">
        <v>428064732</v>
      </c>
      <c r="I94" s="110">
        <v>428064732</v>
      </c>
      <c r="J94" s="92" t="s">
        <v>32</v>
      </c>
      <c r="K94" s="92" t="s">
        <v>33</v>
      </c>
      <c r="L94" s="97" t="s">
        <v>36</v>
      </c>
    </row>
    <row r="95" spans="1:12" ht="30">
      <c r="A95" s="93"/>
      <c r="B95" s="121">
        <v>93141506</v>
      </c>
      <c r="C95" s="111" t="s">
        <v>281</v>
      </c>
      <c r="D95" s="112">
        <v>42947</v>
      </c>
      <c r="E95" s="113" t="s">
        <v>250</v>
      </c>
      <c r="F95" s="106" t="s">
        <v>219</v>
      </c>
      <c r="G95" s="106" t="s">
        <v>245</v>
      </c>
      <c r="H95" s="117">
        <v>398064732</v>
      </c>
      <c r="I95" s="110">
        <v>398064732</v>
      </c>
      <c r="J95" s="92" t="s">
        <v>32</v>
      </c>
      <c r="K95" s="92" t="s">
        <v>33</v>
      </c>
      <c r="L95" s="97" t="s">
        <v>36</v>
      </c>
    </row>
    <row r="96" spans="1:12" ht="45">
      <c r="A96" s="93"/>
      <c r="B96" s="101" t="s">
        <v>180</v>
      </c>
      <c r="C96" s="111" t="s">
        <v>282</v>
      </c>
      <c r="D96" s="112">
        <v>42767</v>
      </c>
      <c r="E96" s="113" t="s">
        <v>228</v>
      </c>
      <c r="F96" s="106" t="s">
        <v>205</v>
      </c>
      <c r="G96" s="106" t="s">
        <v>245</v>
      </c>
      <c r="H96" s="117">
        <v>103870536</v>
      </c>
      <c r="I96" s="110">
        <v>103870536</v>
      </c>
      <c r="J96" s="92" t="s">
        <v>32</v>
      </c>
      <c r="K96" s="92" t="s">
        <v>33</v>
      </c>
      <c r="L96" s="97" t="s">
        <v>36</v>
      </c>
    </row>
    <row r="97" spans="1:12" ht="30">
      <c r="A97" s="93"/>
      <c r="B97" s="101" t="s">
        <v>189</v>
      </c>
      <c r="C97" s="111" t="s">
        <v>283</v>
      </c>
      <c r="D97" s="112">
        <v>42947</v>
      </c>
      <c r="E97" s="113" t="s">
        <v>193</v>
      </c>
      <c r="F97" s="106" t="s">
        <v>219</v>
      </c>
      <c r="G97" s="106" t="s">
        <v>245</v>
      </c>
      <c r="H97" s="117">
        <v>10000000000</v>
      </c>
      <c r="I97" s="110">
        <v>10000000000</v>
      </c>
      <c r="J97" s="92" t="s">
        <v>32</v>
      </c>
      <c r="K97" s="92" t="s">
        <v>33</v>
      </c>
      <c r="L97" s="97" t="s">
        <v>36</v>
      </c>
    </row>
    <row r="98" spans="1:12" ht="30.75" thickBot="1">
      <c r="A98" s="93"/>
      <c r="B98" s="101" t="s">
        <v>180</v>
      </c>
      <c r="C98" s="111" t="s">
        <v>284</v>
      </c>
      <c r="D98" s="112">
        <v>42855</v>
      </c>
      <c r="E98" s="113" t="s">
        <v>228</v>
      </c>
      <c r="F98" s="106" t="s">
        <v>205</v>
      </c>
      <c r="G98" s="106" t="s">
        <v>245</v>
      </c>
      <c r="H98" s="117">
        <v>2361620500</v>
      </c>
      <c r="I98" s="110">
        <v>2361620500</v>
      </c>
      <c r="J98" s="94" t="s">
        <v>32</v>
      </c>
      <c r="K98" s="94" t="s">
        <v>33</v>
      </c>
      <c r="L98" s="98" t="s">
        <v>36</v>
      </c>
    </row>
    <row r="99" spans="2:12" ht="30.75" thickBot="1">
      <c r="B99" s="101">
        <v>80111600</v>
      </c>
      <c r="C99" s="111" t="s">
        <v>285</v>
      </c>
      <c r="D99" s="112">
        <v>42767</v>
      </c>
      <c r="E99" s="113" t="s">
        <v>228</v>
      </c>
      <c r="F99" s="106" t="s">
        <v>231</v>
      </c>
      <c r="G99" s="106" t="s">
        <v>245</v>
      </c>
      <c r="H99" s="117">
        <v>900000000</v>
      </c>
      <c r="I99" s="110">
        <v>900000000</v>
      </c>
      <c r="J99" s="94" t="s">
        <v>32</v>
      </c>
      <c r="K99" s="92" t="s">
        <v>33</v>
      </c>
      <c r="L99" s="97" t="s">
        <v>36</v>
      </c>
    </row>
    <row r="100" spans="2:12" ht="30.75" thickBot="1">
      <c r="B100" s="101" t="s">
        <v>180</v>
      </c>
      <c r="C100" s="111" t="s">
        <v>286</v>
      </c>
      <c r="D100" s="112">
        <v>42855</v>
      </c>
      <c r="E100" s="113" t="s">
        <v>228</v>
      </c>
      <c r="F100" s="106" t="s">
        <v>205</v>
      </c>
      <c r="G100" s="106" t="s">
        <v>245</v>
      </c>
      <c r="H100" s="117">
        <v>2365000000</v>
      </c>
      <c r="I100" s="110">
        <v>2365000000</v>
      </c>
      <c r="J100" s="94" t="s">
        <v>32</v>
      </c>
      <c r="K100" s="94" t="s">
        <v>33</v>
      </c>
      <c r="L100" s="98" t="s">
        <v>36</v>
      </c>
    </row>
    <row r="101" spans="2:12" ht="30.75" thickBot="1">
      <c r="B101" s="101">
        <v>72121103</v>
      </c>
      <c r="C101" s="111" t="s">
        <v>287</v>
      </c>
      <c r="D101" s="112">
        <v>42947</v>
      </c>
      <c r="E101" s="113" t="s">
        <v>240</v>
      </c>
      <c r="F101" s="106" t="s">
        <v>219</v>
      </c>
      <c r="G101" s="106" t="s">
        <v>245</v>
      </c>
      <c r="H101" s="117">
        <v>255103500</v>
      </c>
      <c r="I101" s="110">
        <v>255103500</v>
      </c>
      <c r="J101" s="94" t="s">
        <v>32</v>
      </c>
      <c r="K101" s="92" t="s">
        <v>33</v>
      </c>
      <c r="L101" s="97" t="s">
        <v>36</v>
      </c>
    </row>
    <row r="65535" ht="15">
      <c r="K65535" s="9"/>
    </row>
  </sheetData>
  <sheetProtection/>
  <mergeCells count="2">
    <mergeCell ref="F5:I9"/>
    <mergeCell ref="F11:I15"/>
  </mergeCells>
  <printOptions/>
  <pageMargins left="0.7086614173228347" right="0.7086614173228347" top="0.7480314960629921" bottom="0.7480314960629921" header="0.31496062992125984" footer="0.31496062992125984"/>
  <pageSetup fitToHeight="0" fitToWidth="1" orientation="landscape" paperSize="5" scale="53" r:id="rId1"/>
  <headerFooter>
    <oddFooter>&amp;CPágina &amp;P</oddFooter>
  </headerFooter>
</worksheet>
</file>

<file path=xl/worksheets/sheet2.xml><?xml version="1.0" encoding="utf-8"?>
<worksheet xmlns="http://schemas.openxmlformats.org/spreadsheetml/2006/main" xmlns:r="http://schemas.openxmlformats.org/officeDocument/2006/relationships">
  <dimension ref="A1:K79"/>
  <sheetViews>
    <sheetView zoomScalePageLayoutView="0" workbookViewId="0" topLeftCell="A72">
      <selection activeCell="A1" sqref="A1:K76"/>
    </sheetView>
  </sheetViews>
  <sheetFormatPr defaultColWidth="11.421875" defaultRowHeight="15"/>
  <cols>
    <col min="1" max="1" width="9.00390625" style="0" bestFit="1" customWidth="1"/>
    <col min="2" max="2" width="63.7109375" style="0" customWidth="1"/>
    <col min="3" max="3" width="11.28125" style="0" bestFit="1" customWidth="1"/>
    <col min="4" max="4" width="9.140625" style="0" bestFit="1" customWidth="1"/>
    <col min="5" max="5" width="11.28125" style="0" bestFit="1" customWidth="1"/>
    <col min="7" max="7" width="15.140625" style="0" bestFit="1" customWidth="1"/>
    <col min="8" max="8" width="13.7109375" style="0" bestFit="1" customWidth="1"/>
    <col min="9" max="9" width="9.8515625" style="0" bestFit="1" customWidth="1"/>
    <col min="10" max="11" width="11.28125" style="0" bestFit="1" customWidth="1"/>
  </cols>
  <sheetData>
    <row r="1" spans="1:11" ht="75.75" thickBot="1">
      <c r="A1" s="21" t="s">
        <v>21</v>
      </c>
      <c r="B1" s="20" t="s">
        <v>22</v>
      </c>
      <c r="C1" s="20" t="s">
        <v>23</v>
      </c>
      <c r="D1" s="20" t="s">
        <v>24</v>
      </c>
      <c r="E1" s="20" t="s">
        <v>25</v>
      </c>
      <c r="F1" s="20" t="s">
        <v>26</v>
      </c>
      <c r="G1" s="22" t="s">
        <v>27</v>
      </c>
      <c r="H1" s="20" t="s">
        <v>28</v>
      </c>
      <c r="I1" s="20" t="s">
        <v>29</v>
      </c>
      <c r="J1" s="20" t="s">
        <v>30</v>
      </c>
      <c r="K1" s="23" t="s">
        <v>31</v>
      </c>
    </row>
    <row r="2" spans="1:11" s="28" customFormat="1" ht="75.75" thickBot="1">
      <c r="A2" s="50">
        <v>81111803</v>
      </c>
      <c r="B2" s="30" t="s">
        <v>137</v>
      </c>
      <c r="C2" s="51">
        <v>42824</v>
      </c>
      <c r="D2" s="52" t="s">
        <v>89</v>
      </c>
      <c r="E2" s="53" t="s">
        <v>59</v>
      </c>
      <c r="F2" s="54" t="s">
        <v>35</v>
      </c>
      <c r="G2" s="34">
        <v>43000000</v>
      </c>
      <c r="H2" s="35">
        <f>G2</f>
        <v>43000000</v>
      </c>
      <c r="I2" s="54" t="s">
        <v>32</v>
      </c>
      <c r="J2" s="54" t="s">
        <v>33</v>
      </c>
      <c r="K2" s="55" t="s">
        <v>36</v>
      </c>
    </row>
    <row r="3" spans="1:11" s="28" customFormat="1" ht="75.75" thickBot="1">
      <c r="A3" s="29">
        <v>15101500</v>
      </c>
      <c r="B3" s="30" t="s">
        <v>98</v>
      </c>
      <c r="C3" s="31">
        <v>42824</v>
      </c>
      <c r="D3" s="32" t="s">
        <v>81</v>
      </c>
      <c r="E3" s="30" t="s">
        <v>59</v>
      </c>
      <c r="F3" s="33" t="s">
        <v>35</v>
      </c>
      <c r="G3" s="34">
        <v>166000000</v>
      </c>
      <c r="H3" s="35">
        <f>G3</f>
        <v>166000000</v>
      </c>
      <c r="I3" s="33" t="s">
        <v>32</v>
      </c>
      <c r="J3" s="33" t="s">
        <v>33</v>
      </c>
      <c r="K3" s="36" t="s">
        <v>36</v>
      </c>
    </row>
    <row r="4" spans="1:11" s="28" customFormat="1" ht="75.75" thickBot="1">
      <c r="A4" s="29" t="s">
        <v>64</v>
      </c>
      <c r="B4" s="30" t="s">
        <v>126</v>
      </c>
      <c r="C4" s="31">
        <v>42794</v>
      </c>
      <c r="D4" s="32" t="s">
        <v>84</v>
      </c>
      <c r="E4" s="30" t="s">
        <v>59</v>
      </c>
      <c r="F4" s="33" t="s">
        <v>35</v>
      </c>
      <c r="G4" s="34">
        <v>50000000</v>
      </c>
      <c r="H4" s="35">
        <f>G4</f>
        <v>50000000</v>
      </c>
      <c r="I4" s="33" t="s">
        <v>32</v>
      </c>
      <c r="J4" s="33" t="s">
        <v>33</v>
      </c>
      <c r="K4" s="36" t="s">
        <v>36</v>
      </c>
    </row>
    <row r="5" spans="1:11" s="28" customFormat="1" ht="105.75" thickBot="1">
      <c r="A5" s="29">
        <v>80131500</v>
      </c>
      <c r="B5" s="30" t="s">
        <v>138</v>
      </c>
      <c r="C5" s="31">
        <v>42767</v>
      </c>
      <c r="D5" s="32" t="s">
        <v>139</v>
      </c>
      <c r="E5" s="30" t="s">
        <v>58</v>
      </c>
      <c r="F5" s="33" t="s">
        <v>35</v>
      </c>
      <c r="G5" s="34">
        <v>5444266</v>
      </c>
      <c r="H5" s="35" t="e">
        <f>#N/A</f>
        <v>#N/A</v>
      </c>
      <c r="I5" s="33" t="s">
        <v>32</v>
      </c>
      <c r="J5" s="33" t="s">
        <v>33</v>
      </c>
      <c r="K5" s="36" t="s">
        <v>36</v>
      </c>
    </row>
    <row r="6" spans="1:11" s="28" customFormat="1" ht="75.75" thickBot="1">
      <c r="A6" s="29">
        <v>78102203</v>
      </c>
      <c r="B6" s="30" t="s">
        <v>127</v>
      </c>
      <c r="C6" s="31">
        <v>42765</v>
      </c>
      <c r="D6" s="32" t="s">
        <v>88</v>
      </c>
      <c r="E6" s="30" t="s">
        <v>61</v>
      </c>
      <c r="F6" s="33" t="s">
        <v>35</v>
      </c>
      <c r="G6" s="34">
        <v>2000000</v>
      </c>
      <c r="H6" s="35" t="e">
        <f>#N/A</f>
        <v>#N/A</v>
      </c>
      <c r="I6" s="33" t="s">
        <v>32</v>
      </c>
      <c r="J6" s="33" t="s">
        <v>33</v>
      </c>
      <c r="K6" s="36" t="s">
        <v>36</v>
      </c>
    </row>
    <row r="7" spans="1:11" s="28" customFormat="1" ht="75.75" thickBot="1">
      <c r="A7" s="29" t="s">
        <v>65</v>
      </c>
      <c r="B7" s="30" t="s">
        <v>128</v>
      </c>
      <c r="C7" s="31">
        <v>42824</v>
      </c>
      <c r="D7" s="32" t="s">
        <v>82</v>
      </c>
      <c r="E7" s="30" t="s">
        <v>59</v>
      </c>
      <c r="F7" s="33" t="s">
        <v>35</v>
      </c>
      <c r="G7" s="34">
        <v>10000000</v>
      </c>
      <c r="H7" s="35" t="e">
        <f>#N/A</f>
        <v>#N/A</v>
      </c>
      <c r="I7" s="33" t="s">
        <v>32</v>
      </c>
      <c r="J7" s="33" t="s">
        <v>33</v>
      </c>
      <c r="K7" s="36" t="s">
        <v>36</v>
      </c>
    </row>
    <row r="8" spans="1:11" s="28" customFormat="1" ht="105.75" thickBot="1">
      <c r="A8" s="29"/>
      <c r="B8" s="30" t="s">
        <v>144</v>
      </c>
      <c r="C8" s="31">
        <v>42824</v>
      </c>
      <c r="D8" s="32" t="s">
        <v>145</v>
      </c>
      <c r="E8" s="30" t="s">
        <v>61</v>
      </c>
      <c r="F8" s="33" t="s">
        <v>35</v>
      </c>
      <c r="G8" s="34">
        <v>95000000</v>
      </c>
      <c r="H8" s="35" t="e">
        <f>#N/A</f>
        <v>#N/A</v>
      </c>
      <c r="I8" s="33" t="s">
        <v>32</v>
      </c>
      <c r="J8" s="33" t="s">
        <v>33</v>
      </c>
      <c r="K8" s="36" t="s">
        <v>36</v>
      </c>
    </row>
    <row r="9" spans="1:11" s="28" customFormat="1" ht="75.75" thickBot="1">
      <c r="A9" s="29"/>
      <c r="B9" s="30" t="s">
        <v>143</v>
      </c>
      <c r="C9" s="31">
        <v>42824</v>
      </c>
      <c r="D9" s="32" t="s">
        <v>84</v>
      </c>
      <c r="E9" s="30" t="s">
        <v>61</v>
      </c>
      <c r="F9" s="33" t="s">
        <v>35</v>
      </c>
      <c r="G9" s="34">
        <v>19000000</v>
      </c>
      <c r="H9" s="35" t="e">
        <f>#N/A</f>
        <v>#N/A</v>
      </c>
      <c r="I9" s="33" t="s">
        <v>32</v>
      </c>
      <c r="J9" s="33" t="s">
        <v>33</v>
      </c>
      <c r="K9" s="36" t="s">
        <v>36</v>
      </c>
    </row>
    <row r="10" spans="1:11" s="28" customFormat="1" ht="75.75" thickBot="1">
      <c r="A10" s="29">
        <v>92121700</v>
      </c>
      <c r="B10" s="30" t="s">
        <v>129</v>
      </c>
      <c r="C10" s="31">
        <v>42795</v>
      </c>
      <c r="D10" s="32" t="s">
        <v>33</v>
      </c>
      <c r="E10" s="30" t="s">
        <v>33</v>
      </c>
      <c r="F10" s="33" t="s">
        <v>35</v>
      </c>
      <c r="G10" s="34">
        <v>3500000</v>
      </c>
      <c r="H10" s="35" t="e">
        <f>#N/A</f>
        <v>#N/A</v>
      </c>
      <c r="I10" s="33" t="s">
        <v>32</v>
      </c>
      <c r="J10" s="33" t="s">
        <v>33</v>
      </c>
      <c r="K10" s="36" t="s">
        <v>36</v>
      </c>
    </row>
    <row r="11" spans="1:11" s="28" customFormat="1" ht="150.75" thickBot="1">
      <c r="A11" s="29" t="s">
        <v>66</v>
      </c>
      <c r="B11" s="30" t="s">
        <v>97</v>
      </c>
      <c r="C11" s="31">
        <v>42795</v>
      </c>
      <c r="D11" s="32" t="s">
        <v>88</v>
      </c>
      <c r="E11" s="30" t="s">
        <v>60</v>
      </c>
      <c r="F11" s="33" t="s">
        <v>35</v>
      </c>
      <c r="G11" s="34">
        <v>47655734</v>
      </c>
      <c r="H11" s="35" t="e">
        <f>#N/A</f>
        <v>#N/A</v>
      </c>
      <c r="I11" s="33" t="s">
        <v>32</v>
      </c>
      <c r="J11" s="33" t="s">
        <v>33</v>
      </c>
      <c r="K11" s="36" t="s">
        <v>36</v>
      </c>
    </row>
    <row r="12" spans="1:11" s="28" customFormat="1" ht="165.75" thickBot="1">
      <c r="A12" s="29">
        <v>80131500</v>
      </c>
      <c r="B12" s="30" t="s">
        <v>45</v>
      </c>
      <c r="C12" s="31">
        <v>42824</v>
      </c>
      <c r="D12" s="32" t="e">
        <v>#N/A</v>
      </c>
      <c r="E12" s="30" t="s">
        <v>60</v>
      </c>
      <c r="F12" s="33" t="s">
        <v>35</v>
      </c>
      <c r="G12" s="34">
        <v>64490000</v>
      </c>
      <c r="H12" s="35" t="e">
        <f>#N/A</f>
        <v>#N/A</v>
      </c>
      <c r="I12" s="33" t="s">
        <v>32</v>
      </c>
      <c r="J12" s="33" t="s">
        <v>33</v>
      </c>
      <c r="K12" s="36" t="s">
        <v>36</v>
      </c>
    </row>
    <row r="13" spans="1:11" s="28" customFormat="1" ht="75.75" thickBot="1">
      <c r="A13" s="29">
        <v>80131500</v>
      </c>
      <c r="B13" s="30" t="s">
        <v>140</v>
      </c>
      <c r="C13" s="31">
        <v>42767</v>
      </c>
      <c r="D13" s="32" t="s">
        <v>33</v>
      </c>
      <c r="E13" s="30" t="s">
        <v>60</v>
      </c>
      <c r="F13" s="33" t="s">
        <v>35</v>
      </c>
      <c r="G13" s="34">
        <v>11810000</v>
      </c>
      <c r="H13" s="35" t="e">
        <f>#N/A</f>
        <v>#N/A</v>
      </c>
      <c r="I13" s="33" t="s">
        <v>141</v>
      </c>
      <c r="J13" s="33" t="s">
        <v>33</v>
      </c>
      <c r="K13" s="36" t="s">
        <v>36</v>
      </c>
    </row>
    <row r="14" spans="1:11" s="28" customFormat="1" ht="90.75" thickBot="1">
      <c r="A14" s="29" t="s">
        <v>65</v>
      </c>
      <c r="B14" s="30" t="s">
        <v>37</v>
      </c>
      <c r="C14" s="31">
        <v>42794</v>
      </c>
      <c r="D14" s="32" t="s">
        <v>88</v>
      </c>
      <c r="E14" s="30" t="s">
        <v>58</v>
      </c>
      <c r="F14" s="33" t="s">
        <v>35</v>
      </c>
      <c r="G14" s="34">
        <v>750000000</v>
      </c>
      <c r="H14" s="35" t="e">
        <f>#N/A</f>
        <v>#N/A</v>
      </c>
      <c r="I14" s="33" t="s">
        <v>32</v>
      </c>
      <c r="J14" s="33" t="s">
        <v>33</v>
      </c>
      <c r="K14" s="36" t="s">
        <v>36</v>
      </c>
    </row>
    <row r="15" spans="1:11" s="28" customFormat="1" ht="75.75" thickBot="1">
      <c r="A15" s="29">
        <v>84131600</v>
      </c>
      <c r="B15" s="30" t="s">
        <v>99</v>
      </c>
      <c r="C15" s="31">
        <v>42787</v>
      </c>
      <c r="D15" s="32" t="s">
        <v>88</v>
      </c>
      <c r="E15" s="30" t="s">
        <v>59</v>
      </c>
      <c r="F15" s="33" t="s">
        <v>35</v>
      </c>
      <c r="G15" s="34">
        <v>100000000</v>
      </c>
      <c r="H15" s="35" t="e">
        <f>#N/A</f>
        <v>#N/A</v>
      </c>
      <c r="I15" s="33" t="s">
        <v>32</v>
      </c>
      <c r="J15" s="33" t="s">
        <v>33</v>
      </c>
      <c r="K15" s="36" t="s">
        <v>36</v>
      </c>
    </row>
    <row r="16" spans="1:11" s="28" customFormat="1" ht="75.75" thickBot="1">
      <c r="A16" s="29">
        <v>84131600</v>
      </c>
      <c r="B16" s="30" t="s">
        <v>90</v>
      </c>
      <c r="C16" s="31">
        <v>42767</v>
      </c>
      <c r="D16" s="32" t="e">
        <v>#N/A</v>
      </c>
      <c r="E16" s="30" t="s">
        <v>130</v>
      </c>
      <c r="F16" s="33" t="s">
        <v>35</v>
      </c>
      <c r="G16" s="34">
        <v>49000000</v>
      </c>
      <c r="H16" s="35" t="e">
        <f>#N/A</f>
        <v>#N/A</v>
      </c>
      <c r="I16" s="33" t="s">
        <v>32</v>
      </c>
      <c r="J16" s="33" t="s">
        <v>33</v>
      </c>
      <c r="K16" s="36" t="s">
        <v>36</v>
      </c>
    </row>
    <row r="17" spans="1:11" s="28" customFormat="1" ht="105.75" thickBot="1">
      <c r="A17" s="29">
        <v>84131600</v>
      </c>
      <c r="B17" s="30" t="s">
        <v>38</v>
      </c>
      <c r="C17" s="31">
        <v>42767</v>
      </c>
      <c r="D17" s="32" t="s">
        <v>89</v>
      </c>
      <c r="E17" s="30" t="s">
        <v>55</v>
      </c>
      <c r="F17" s="33" t="s">
        <v>35</v>
      </c>
      <c r="G17" s="34">
        <v>102600000</v>
      </c>
      <c r="H17" s="35" t="e">
        <f>#N/A</f>
        <v>#N/A</v>
      </c>
      <c r="I17" s="33" t="s">
        <v>32</v>
      </c>
      <c r="J17" s="33" t="s">
        <v>33</v>
      </c>
      <c r="K17" s="36" t="s">
        <v>36</v>
      </c>
    </row>
    <row r="18" spans="1:11" s="28" customFormat="1" ht="75.75" thickBot="1">
      <c r="A18" s="29">
        <v>84131600</v>
      </c>
      <c r="B18" s="30" t="s">
        <v>46</v>
      </c>
      <c r="C18" s="31">
        <v>42767</v>
      </c>
      <c r="D18" s="32" t="s">
        <v>89</v>
      </c>
      <c r="E18" s="30" t="s">
        <v>56</v>
      </c>
      <c r="F18" s="33" t="s">
        <v>35</v>
      </c>
      <c r="G18" s="34">
        <v>13600000</v>
      </c>
      <c r="H18" s="35" t="e">
        <f>#N/A</f>
        <v>#N/A</v>
      </c>
      <c r="I18" s="33" t="s">
        <v>32</v>
      </c>
      <c r="J18" s="33" t="s">
        <v>33</v>
      </c>
      <c r="K18" s="36" t="s">
        <v>36</v>
      </c>
    </row>
    <row r="19" spans="1:11" s="28" customFormat="1" ht="75.75" thickBot="1">
      <c r="A19" s="29">
        <v>84131600</v>
      </c>
      <c r="B19" s="30" t="s">
        <v>100</v>
      </c>
      <c r="C19" s="31">
        <v>42459</v>
      </c>
      <c r="D19" s="32" t="s">
        <v>84</v>
      </c>
      <c r="E19" s="30" t="s">
        <v>56</v>
      </c>
      <c r="F19" s="33" t="s">
        <v>35</v>
      </c>
      <c r="G19" s="34">
        <v>110500000</v>
      </c>
      <c r="H19" s="35" t="e">
        <f>#N/A</f>
        <v>#N/A</v>
      </c>
      <c r="I19" s="33" t="s">
        <v>32</v>
      </c>
      <c r="J19" s="33" t="s">
        <v>33</v>
      </c>
      <c r="K19" s="36" t="s">
        <v>36</v>
      </c>
    </row>
    <row r="20" spans="1:11" s="28" customFormat="1" ht="75.75" thickBot="1">
      <c r="A20" s="29" t="s">
        <v>67</v>
      </c>
      <c r="B20" s="30" t="s">
        <v>91</v>
      </c>
      <c r="C20" s="31">
        <v>42767</v>
      </c>
      <c r="D20" s="32" t="s">
        <v>89</v>
      </c>
      <c r="E20" s="30" t="s">
        <v>57</v>
      </c>
      <c r="F20" s="33" t="s">
        <v>35</v>
      </c>
      <c r="G20" s="34">
        <v>68400000</v>
      </c>
      <c r="H20" s="35" t="e">
        <f>#N/A</f>
        <v>#N/A</v>
      </c>
      <c r="I20" s="33" t="s">
        <v>32</v>
      </c>
      <c r="J20" s="33" t="s">
        <v>33</v>
      </c>
      <c r="K20" s="36" t="s">
        <v>36</v>
      </c>
    </row>
    <row r="21" spans="1:11" s="28" customFormat="1" ht="75.75" thickBot="1">
      <c r="A21" s="29" t="s">
        <v>67</v>
      </c>
      <c r="B21" s="30" t="s">
        <v>92</v>
      </c>
      <c r="C21" s="31">
        <v>42767</v>
      </c>
      <c r="D21" s="32" t="s">
        <v>89</v>
      </c>
      <c r="E21" s="30" t="s">
        <v>57</v>
      </c>
      <c r="F21" s="33" t="s">
        <v>35</v>
      </c>
      <c r="G21" s="34">
        <v>13600000</v>
      </c>
      <c r="H21" s="35" t="e">
        <f>#N/A</f>
        <v>#N/A</v>
      </c>
      <c r="I21" s="33" t="s">
        <v>32</v>
      </c>
      <c r="J21" s="33" t="s">
        <v>33</v>
      </c>
      <c r="K21" s="36" t="s">
        <v>36</v>
      </c>
    </row>
    <row r="22" spans="1:11" s="28" customFormat="1" ht="75.75" thickBot="1">
      <c r="A22" s="29" t="s">
        <v>67</v>
      </c>
      <c r="B22" s="30" t="s">
        <v>93</v>
      </c>
      <c r="C22" s="31">
        <v>42767</v>
      </c>
      <c r="D22" s="32" t="s">
        <v>89</v>
      </c>
      <c r="E22" s="30" t="s">
        <v>57</v>
      </c>
      <c r="F22" s="33" t="s">
        <v>35</v>
      </c>
      <c r="G22" s="34">
        <v>5600000</v>
      </c>
      <c r="H22" s="35" t="e">
        <f>#N/A</f>
        <v>#N/A</v>
      </c>
      <c r="I22" s="33" t="s">
        <v>32</v>
      </c>
      <c r="J22" s="33" t="s">
        <v>33</v>
      </c>
      <c r="K22" s="36" t="s">
        <v>36</v>
      </c>
    </row>
    <row r="23" spans="1:11" s="28" customFormat="1" ht="75.75" thickBot="1">
      <c r="A23" s="29" t="s">
        <v>67</v>
      </c>
      <c r="B23" s="30" t="s">
        <v>94</v>
      </c>
      <c r="C23" s="31">
        <v>42767</v>
      </c>
      <c r="D23" s="32" t="s">
        <v>89</v>
      </c>
      <c r="E23" s="30" t="s">
        <v>57</v>
      </c>
      <c r="F23" s="33" t="s">
        <v>35</v>
      </c>
      <c r="G23" s="34">
        <v>22800000</v>
      </c>
      <c r="H23" s="35" t="e">
        <f>#N/A</f>
        <v>#N/A</v>
      </c>
      <c r="I23" s="33" t="s">
        <v>32</v>
      </c>
      <c r="J23" s="33" t="s">
        <v>33</v>
      </c>
      <c r="K23" s="36" t="s">
        <v>36</v>
      </c>
    </row>
    <row r="24" spans="1:11" s="28" customFormat="1" ht="90.75" thickBot="1">
      <c r="A24" s="29" t="s">
        <v>64</v>
      </c>
      <c r="B24" s="30" t="s">
        <v>39</v>
      </c>
      <c r="C24" s="31">
        <v>42824</v>
      </c>
      <c r="D24" s="32" t="s">
        <v>84</v>
      </c>
      <c r="E24" s="30" t="s">
        <v>61</v>
      </c>
      <c r="F24" s="33" t="s">
        <v>35</v>
      </c>
      <c r="G24" s="34">
        <v>7000000</v>
      </c>
      <c r="H24" s="35" t="e">
        <f>#N/A</f>
        <v>#N/A</v>
      </c>
      <c r="I24" s="33" t="s">
        <v>32</v>
      </c>
      <c r="J24" s="33" t="s">
        <v>33</v>
      </c>
      <c r="K24" s="36" t="s">
        <v>36</v>
      </c>
    </row>
    <row r="25" spans="1:11" s="28" customFormat="1" ht="75.75" thickBot="1">
      <c r="A25" s="29" t="s">
        <v>64</v>
      </c>
      <c r="B25" s="30" t="s">
        <v>142</v>
      </c>
      <c r="C25" s="31">
        <v>42824</v>
      </c>
      <c r="D25" s="32" t="s">
        <v>86</v>
      </c>
      <c r="E25" s="30" t="s">
        <v>61</v>
      </c>
      <c r="F25" s="33" t="s">
        <v>35</v>
      </c>
      <c r="G25" s="34">
        <v>21000000</v>
      </c>
      <c r="H25" s="35" t="e">
        <f>#N/A</f>
        <v>#N/A</v>
      </c>
      <c r="I25" s="33" t="s">
        <v>32</v>
      </c>
      <c r="J25" s="33" t="s">
        <v>33</v>
      </c>
      <c r="K25" s="36" t="s">
        <v>36</v>
      </c>
    </row>
    <row r="26" spans="1:11" s="28" customFormat="1" ht="75.75" thickBot="1">
      <c r="A26" s="29" t="s">
        <v>64</v>
      </c>
      <c r="B26" s="37" t="s">
        <v>101</v>
      </c>
      <c r="C26" s="31">
        <v>42824</v>
      </c>
      <c r="D26" s="32" t="s">
        <v>83</v>
      </c>
      <c r="E26" s="30" t="s">
        <v>59</v>
      </c>
      <c r="F26" s="33" t="s">
        <v>35</v>
      </c>
      <c r="G26" s="38">
        <v>848064732</v>
      </c>
      <c r="H26" s="35" t="e">
        <f>#N/A</f>
        <v>#N/A</v>
      </c>
      <c r="I26" s="33" t="s">
        <v>32</v>
      </c>
      <c r="J26" s="33" t="s">
        <v>33</v>
      </c>
      <c r="K26" s="36" t="s">
        <v>36</v>
      </c>
    </row>
    <row r="27" spans="1:11" s="28" customFormat="1" ht="75.75" thickBot="1">
      <c r="A27" s="29" t="s">
        <v>68</v>
      </c>
      <c r="B27" s="30" t="s">
        <v>102</v>
      </c>
      <c r="C27" s="31">
        <v>42767</v>
      </c>
      <c r="D27" s="32" t="s">
        <v>131</v>
      </c>
      <c r="E27" s="30" t="s">
        <v>60</v>
      </c>
      <c r="F27" s="33" t="s">
        <v>41</v>
      </c>
      <c r="G27" s="39">
        <v>51935268</v>
      </c>
      <c r="H27" s="35" t="e">
        <f>#N/A</f>
        <v>#N/A</v>
      </c>
      <c r="I27" s="33" t="s">
        <v>32</v>
      </c>
      <c r="J27" s="33" t="s">
        <v>33</v>
      </c>
      <c r="K27" s="36" t="s">
        <v>36</v>
      </c>
    </row>
    <row r="28" spans="1:11" s="28" customFormat="1" ht="75.75" thickBot="1">
      <c r="A28" s="29">
        <v>81101505</v>
      </c>
      <c r="B28" s="30" t="s">
        <v>47</v>
      </c>
      <c r="C28" s="31">
        <v>42824</v>
      </c>
      <c r="D28" s="32" t="s">
        <v>83</v>
      </c>
      <c r="E28" s="30" t="s">
        <v>58</v>
      </c>
      <c r="F28" s="33" t="s">
        <v>41</v>
      </c>
      <c r="G28" s="39">
        <v>990000000</v>
      </c>
      <c r="H28" s="35" t="e">
        <f>#N/A</f>
        <v>#N/A</v>
      </c>
      <c r="I28" s="33" t="s">
        <v>32</v>
      </c>
      <c r="J28" s="33" t="s">
        <v>33</v>
      </c>
      <c r="K28" s="36" t="s">
        <v>36</v>
      </c>
    </row>
    <row r="29" spans="1:11" s="28" customFormat="1" ht="75.75" thickBot="1">
      <c r="A29" s="29" t="s">
        <v>69</v>
      </c>
      <c r="B29" s="30" t="s">
        <v>95</v>
      </c>
      <c r="C29" s="31">
        <v>42824</v>
      </c>
      <c r="D29" s="32" t="s">
        <v>83</v>
      </c>
      <c r="E29" s="30" t="s">
        <v>62</v>
      </c>
      <c r="F29" s="33" t="s">
        <v>41</v>
      </c>
      <c r="G29" s="39">
        <v>110000000</v>
      </c>
      <c r="H29" s="35" t="e">
        <f>#N/A</f>
        <v>#N/A</v>
      </c>
      <c r="I29" s="33" t="s">
        <v>32</v>
      </c>
      <c r="J29" s="33" t="s">
        <v>33</v>
      </c>
      <c r="K29" s="36" t="s">
        <v>36</v>
      </c>
    </row>
    <row r="30" spans="1:11" s="28" customFormat="1" ht="75.75" thickBot="1">
      <c r="A30" s="29"/>
      <c r="B30" s="37" t="s">
        <v>103</v>
      </c>
      <c r="C30" s="31">
        <v>42885</v>
      </c>
      <c r="D30" s="32" t="s">
        <v>96</v>
      </c>
      <c r="E30" s="30" t="s">
        <v>58</v>
      </c>
      <c r="F30" s="33" t="s">
        <v>41</v>
      </c>
      <c r="G30" s="40">
        <v>700000000</v>
      </c>
      <c r="H30" s="35" t="e">
        <f>#N/A</f>
        <v>#N/A</v>
      </c>
      <c r="I30" s="33" t="s">
        <v>32</v>
      </c>
      <c r="J30" s="33" t="s">
        <v>33</v>
      </c>
      <c r="K30" s="36" t="s">
        <v>36</v>
      </c>
    </row>
    <row r="31" spans="1:11" s="28" customFormat="1" ht="75.75" thickBot="1">
      <c r="A31" s="29">
        <v>56111507</v>
      </c>
      <c r="B31" s="30" t="s">
        <v>51</v>
      </c>
      <c r="C31" s="31">
        <v>42795</v>
      </c>
      <c r="D31" s="32" t="s">
        <v>88</v>
      </c>
      <c r="E31" s="30" t="s">
        <v>60</v>
      </c>
      <c r="F31" s="33" t="s">
        <v>41</v>
      </c>
      <c r="G31" s="40">
        <v>5489856722</v>
      </c>
      <c r="H31" s="35" t="e">
        <f>#N/A</f>
        <v>#N/A</v>
      </c>
      <c r="I31" s="33" t="s">
        <v>32</v>
      </c>
      <c r="J31" s="33" t="s">
        <v>33</v>
      </c>
      <c r="K31" s="36" t="s">
        <v>36</v>
      </c>
    </row>
    <row r="32" spans="1:11" s="28" customFormat="1" ht="75.75" thickBot="1">
      <c r="A32" s="29" t="s">
        <v>71</v>
      </c>
      <c r="B32" s="30" t="s">
        <v>52</v>
      </c>
      <c r="C32" s="31">
        <v>42795</v>
      </c>
      <c r="D32" s="32" t="s">
        <v>88</v>
      </c>
      <c r="E32" s="30" t="s">
        <v>60</v>
      </c>
      <c r="F32" s="33" t="s">
        <v>41</v>
      </c>
      <c r="G32" s="40">
        <v>65000000</v>
      </c>
      <c r="H32" s="35" t="e">
        <f>#N/A</f>
        <v>#N/A</v>
      </c>
      <c r="I32" s="33" t="s">
        <v>32</v>
      </c>
      <c r="J32" s="33" t="s">
        <v>33</v>
      </c>
      <c r="K32" s="36" t="s">
        <v>36</v>
      </c>
    </row>
    <row r="33" spans="1:11" s="28" customFormat="1" ht="135.75" thickBot="1">
      <c r="A33" s="29" t="s">
        <v>70</v>
      </c>
      <c r="B33" s="30" t="s">
        <v>40</v>
      </c>
      <c r="C33" s="31">
        <v>42767</v>
      </c>
      <c r="D33" s="32" t="s">
        <v>131</v>
      </c>
      <c r="E33" s="30" t="s">
        <v>60</v>
      </c>
      <c r="F33" s="33" t="s">
        <v>41</v>
      </c>
      <c r="G33" s="40">
        <v>553435278</v>
      </c>
      <c r="H33" s="35" t="e">
        <f>#N/A</f>
        <v>#N/A</v>
      </c>
      <c r="I33" s="33" t="s">
        <v>32</v>
      </c>
      <c r="J33" s="33" t="s">
        <v>33</v>
      </c>
      <c r="K33" s="36" t="s">
        <v>36</v>
      </c>
    </row>
    <row r="34" spans="1:11" s="28" customFormat="1" ht="75.75" thickBot="1">
      <c r="A34" s="29">
        <v>56111500</v>
      </c>
      <c r="B34" s="30" t="s">
        <v>104</v>
      </c>
      <c r="C34" s="31">
        <v>42826</v>
      </c>
      <c r="D34" s="32" t="s">
        <v>96</v>
      </c>
      <c r="E34" s="30" t="s">
        <v>60</v>
      </c>
      <c r="F34" s="33" t="s">
        <v>41</v>
      </c>
      <c r="G34" s="39">
        <v>42492492</v>
      </c>
      <c r="H34" s="35" t="e">
        <f>#N/A</f>
        <v>#N/A</v>
      </c>
      <c r="I34" s="33" t="s">
        <v>32</v>
      </c>
      <c r="J34" s="33" t="s">
        <v>33</v>
      </c>
      <c r="K34" s="36" t="s">
        <v>36</v>
      </c>
    </row>
    <row r="35" spans="1:11" s="28" customFormat="1" ht="75.75" thickBot="1">
      <c r="A35" s="29" t="s">
        <v>72</v>
      </c>
      <c r="B35" s="41" t="s">
        <v>49</v>
      </c>
      <c r="C35" s="31">
        <v>42826</v>
      </c>
      <c r="D35" s="32" t="s">
        <v>83</v>
      </c>
      <c r="E35" s="30" t="s">
        <v>60</v>
      </c>
      <c r="F35" s="33" t="s">
        <v>41</v>
      </c>
      <c r="G35" s="42">
        <v>857507508</v>
      </c>
      <c r="H35" s="35" t="e">
        <f>#N/A</f>
        <v>#N/A</v>
      </c>
      <c r="I35" s="33" t="s">
        <v>32</v>
      </c>
      <c r="J35" s="33" t="s">
        <v>33</v>
      </c>
      <c r="K35" s="36" t="s">
        <v>36</v>
      </c>
    </row>
    <row r="36" spans="1:11" s="28" customFormat="1" ht="75.75" thickBot="1">
      <c r="A36" s="43" t="s">
        <v>73</v>
      </c>
      <c r="B36" s="30" t="s">
        <v>50</v>
      </c>
      <c r="C36" s="31">
        <v>42887</v>
      </c>
      <c r="D36" s="32" t="s">
        <v>96</v>
      </c>
      <c r="E36" s="30" t="s">
        <v>59</v>
      </c>
      <c r="F36" s="33" t="s">
        <v>41</v>
      </c>
      <c r="G36" s="39">
        <v>823720071</v>
      </c>
      <c r="H36" s="35" t="e">
        <f>#N/A</f>
        <v>#N/A</v>
      </c>
      <c r="I36" s="33" t="s">
        <v>32</v>
      </c>
      <c r="J36" s="33" t="s">
        <v>33</v>
      </c>
      <c r="K36" s="36" t="s">
        <v>36</v>
      </c>
    </row>
    <row r="37" spans="1:11" s="28" customFormat="1" ht="75.75" thickBot="1">
      <c r="A37" s="43" t="s">
        <v>74</v>
      </c>
      <c r="B37" s="30" t="s">
        <v>102</v>
      </c>
      <c r="C37" s="31">
        <v>42767</v>
      </c>
      <c r="D37" s="32" t="s">
        <v>131</v>
      </c>
      <c r="E37" s="30" t="s">
        <v>60</v>
      </c>
      <c r="F37" s="33" t="s">
        <v>41</v>
      </c>
      <c r="G37" s="39">
        <v>76279929</v>
      </c>
      <c r="H37" s="35" t="e">
        <f>#N/A</f>
        <v>#N/A</v>
      </c>
      <c r="I37" s="33" t="s">
        <v>32</v>
      </c>
      <c r="J37" s="33" t="s">
        <v>33</v>
      </c>
      <c r="K37" s="36" t="s">
        <v>36</v>
      </c>
    </row>
    <row r="38" spans="1:11" s="28" customFormat="1" ht="75.75" thickBot="1">
      <c r="A38" s="43" t="s">
        <v>74</v>
      </c>
      <c r="B38" s="30" t="s">
        <v>105</v>
      </c>
      <c r="C38" s="31">
        <v>42885</v>
      </c>
      <c r="D38" s="32" t="s">
        <v>86</v>
      </c>
      <c r="E38" s="30" t="s">
        <v>58</v>
      </c>
      <c r="F38" s="33" t="s">
        <v>41</v>
      </c>
      <c r="G38" s="40">
        <v>717016183</v>
      </c>
      <c r="H38" s="35" t="e">
        <f>#N/A</f>
        <v>#N/A</v>
      </c>
      <c r="I38" s="33" t="s">
        <v>32</v>
      </c>
      <c r="J38" s="33" t="s">
        <v>33</v>
      </c>
      <c r="K38" s="36" t="s">
        <v>36</v>
      </c>
    </row>
    <row r="39" spans="1:11" s="28" customFormat="1" ht="75.75" thickBot="1">
      <c r="A39" s="43">
        <v>56111500</v>
      </c>
      <c r="B39" s="30" t="s">
        <v>106</v>
      </c>
      <c r="C39" s="31">
        <v>42885</v>
      </c>
      <c r="D39" s="32" t="s">
        <v>86</v>
      </c>
      <c r="E39" s="30" t="s">
        <v>58</v>
      </c>
      <c r="F39" s="33" t="s">
        <v>41</v>
      </c>
      <c r="G39" s="40">
        <v>717016183</v>
      </c>
      <c r="H39" s="35" t="e">
        <f>#N/A</f>
        <v>#N/A</v>
      </c>
      <c r="I39" s="33" t="s">
        <v>32</v>
      </c>
      <c r="J39" s="33" t="s">
        <v>33</v>
      </c>
      <c r="K39" s="36" t="s">
        <v>36</v>
      </c>
    </row>
    <row r="40" spans="1:11" s="28" customFormat="1" ht="75.75" thickBot="1">
      <c r="A40" s="43" t="s">
        <v>75</v>
      </c>
      <c r="B40" s="30" t="s">
        <v>107</v>
      </c>
      <c r="C40" s="31">
        <v>42885</v>
      </c>
      <c r="D40" s="32" t="s">
        <v>86</v>
      </c>
      <c r="E40" s="30" t="s">
        <v>58</v>
      </c>
      <c r="F40" s="33" t="s">
        <v>41</v>
      </c>
      <c r="G40" s="40">
        <v>637016183</v>
      </c>
      <c r="H40" s="35" t="e">
        <f>#N/A</f>
        <v>#N/A</v>
      </c>
      <c r="I40" s="33" t="s">
        <v>32</v>
      </c>
      <c r="J40" s="33" t="s">
        <v>33</v>
      </c>
      <c r="K40" s="36" t="s">
        <v>36</v>
      </c>
    </row>
    <row r="41" spans="1:11" s="28" customFormat="1" ht="75.75" thickBot="1">
      <c r="A41" s="29">
        <v>81101505</v>
      </c>
      <c r="B41" s="30" t="s">
        <v>108</v>
      </c>
      <c r="C41" s="31">
        <v>42885</v>
      </c>
      <c r="D41" s="32" t="s">
        <v>86</v>
      </c>
      <c r="E41" s="30" t="s">
        <v>58</v>
      </c>
      <c r="F41" s="33" t="s">
        <v>41</v>
      </c>
      <c r="G41" s="40">
        <v>637016183</v>
      </c>
      <c r="H41" s="35" t="e">
        <f>#N/A</f>
        <v>#N/A</v>
      </c>
      <c r="I41" s="33" t="s">
        <v>32</v>
      </c>
      <c r="J41" s="33" t="s">
        <v>33</v>
      </c>
      <c r="K41" s="36" t="s">
        <v>36</v>
      </c>
    </row>
    <row r="42" spans="1:11" s="28" customFormat="1" ht="75.75" thickBot="1">
      <c r="A42" s="43" t="s">
        <v>76</v>
      </c>
      <c r="B42" s="30" t="s">
        <v>102</v>
      </c>
      <c r="C42" s="31">
        <v>42767</v>
      </c>
      <c r="D42" s="32" t="s">
        <v>131</v>
      </c>
      <c r="E42" s="30" t="s">
        <v>60</v>
      </c>
      <c r="F42" s="33" t="s">
        <v>41</v>
      </c>
      <c r="G42" s="40">
        <v>51935268</v>
      </c>
      <c r="H42" s="35" t="e">
        <f>#N/A</f>
        <v>#N/A</v>
      </c>
      <c r="I42" s="33" t="s">
        <v>32</v>
      </c>
      <c r="J42" s="33" t="s">
        <v>33</v>
      </c>
      <c r="K42" s="36" t="s">
        <v>36</v>
      </c>
    </row>
    <row r="43" spans="1:11" s="28" customFormat="1" ht="75.75" thickBot="1">
      <c r="A43" s="43" t="s">
        <v>77</v>
      </c>
      <c r="B43" s="37" t="s">
        <v>109</v>
      </c>
      <c r="C43" s="31">
        <v>42824</v>
      </c>
      <c r="D43" s="32" t="s">
        <v>131</v>
      </c>
      <c r="E43" s="30" t="s">
        <v>60</v>
      </c>
      <c r="F43" s="33" t="s">
        <v>41</v>
      </c>
      <c r="G43" s="40">
        <v>468064732</v>
      </c>
      <c r="H43" s="35" t="e">
        <f>#N/A</f>
        <v>#N/A</v>
      </c>
      <c r="I43" s="33" t="s">
        <v>32</v>
      </c>
      <c r="J43" s="33" t="s">
        <v>33</v>
      </c>
      <c r="K43" s="36" t="s">
        <v>36</v>
      </c>
    </row>
    <row r="44" spans="1:11" s="28" customFormat="1" ht="75.75" thickBot="1">
      <c r="A44" s="29">
        <v>72110000</v>
      </c>
      <c r="B44" s="30" t="s">
        <v>102</v>
      </c>
      <c r="C44" s="31">
        <v>42767</v>
      </c>
      <c r="D44" s="32" t="s">
        <v>131</v>
      </c>
      <c r="E44" s="30" t="s">
        <v>60</v>
      </c>
      <c r="F44" s="33" t="s">
        <v>41</v>
      </c>
      <c r="G44" s="40">
        <v>51935268</v>
      </c>
      <c r="H44" s="35" t="e">
        <f>#N/A</f>
        <v>#N/A</v>
      </c>
      <c r="I44" s="33" t="s">
        <v>32</v>
      </c>
      <c r="J44" s="33" t="s">
        <v>33</v>
      </c>
      <c r="K44" s="36" t="s">
        <v>36</v>
      </c>
    </row>
    <row r="45" spans="1:11" s="28" customFormat="1" ht="75.75" thickBot="1">
      <c r="A45" s="43">
        <v>77101700</v>
      </c>
      <c r="B45" s="30" t="s">
        <v>53</v>
      </c>
      <c r="C45" s="31">
        <v>42885</v>
      </c>
      <c r="D45" s="32" t="s">
        <v>85</v>
      </c>
      <c r="E45" s="30" t="s">
        <v>58</v>
      </c>
      <c r="F45" s="33" t="s">
        <v>41</v>
      </c>
      <c r="G45" s="40">
        <v>7423258258.8</v>
      </c>
      <c r="H45" s="35" t="e">
        <f>#N/A</f>
        <v>#N/A</v>
      </c>
      <c r="I45" s="33" t="s">
        <v>32</v>
      </c>
      <c r="J45" s="33" t="s">
        <v>33</v>
      </c>
      <c r="K45" s="36" t="s">
        <v>36</v>
      </c>
    </row>
    <row r="46" spans="1:11" s="28" customFormat="1" ht="75.75" thickBot="1">
      <c r="A46" s="43">
        <v>77101700</v>
      </c>
      <c r="B46" s="30" t="s">
        <v>110</v>
      </c>
      <c r="C46" s="31">
        <v>42885</v>
      </c>
      <c r="D46" s="32" t="s">
        <v>85</v>
      </c>
      <c r="E46" s="30" t="s">
        <v>59</v>
      </c>
      <c r="F46" s="33" t="s">
        <v>41</v>
      </c>
      <c r="G46" s="40">
        <v>824806473.2</v>
      </c>
      <c r="H46" s="35" t="e">
        <f>#N/A</f>
        <v>#N/A</v>
      </c>
      <c r="I46" s="33" t="s">
        <v>32</v>
      </c>
      <c r="J46" s="33" t="s">
        <v>33</v>
      </c>
      <c r="K46" s="36" t="s">
        <v>36</v>
      </c>
    </row>
    <row r="47" spans="1:11" s="28" customFormat="1" ht="75.75" thickBot="1">
      <c r="A47" s="43">
        <v>77101700</v>
      </c>
      <c r="B47" s="30" t="s">
        <v>102</v>
      </c>
      <c r="C47" s="31">
        <v>42767</v>
      </c>
      <c r="D47" s="32" t="s">
        <v>131</v>
      </c>
      <c r="E47" s="30" t="s">
        <v>60</v>
      </c>
      <c r="F47" s="33" t="s">
        <v>41</v>
      </c>
      <c r="G47" s="40">
        <v>51935268</v>
      </c>
      <c r="H47" s="35" t="e">
        <f>#N/A</f>
        <v>#N/A</v>
      </c>
      <c r="I47" s="33" t="s">
        <v>32</v>
      </c>
      <c r="J47" s="33" t="s">
        <v>33</v>
      </c>
      <c r="K47" s="36" t="s">
        <v>36</v>
      </c>
    </row>
    <row r="48" spans="1:11" s="28" customFormat="1" ht="75.75" thickBot="1">
      <c r="A48" s="43">
        <v>77101700</v>
      </c>
      <c r="B48" s="30" t="s">
        <v>111</v>
      </c>
      <c r="C48" s="31">
        <v>42885</v>
      </c>
      <c r="D48" s="32" t="s">
        <v>86</v>
      </c>
      <c r="E48" s="30" t="s">
        <v>58</v>
      </c>
      <c r="F48" s="33" t="s">
        <v>41</v>
      </c>
      <c r="G48" s="40">
        <v>3774600000</v>
      </c>
      <c r="H48" s="35" t="e">
        <f>#N/A</f>
        <v>#N/A</v>
      </c>
      <c r="I48" s="33" t="s">
        <v>32</v>
      </c>
      <c r="J48" s="33" t="s">
        <v>33</v>
      </c>
      <c r="K48" s="36" t="s">
        <v>36</v>
      </c>
    </row>
    <row r="49" spans="1:11" s="28" customFormat="1" ht="75.75" thickBot="1">
      <c r="A49" s="29">
        <v>15101500</v>
      </c>
      <c r="B49" s="30" t="s">
        <v>48</v>
      </c>
      <c r="C49" s="31">
        <v>42885</v>
      </c>
      <c r="D49" s="32" t="s">
        <v>86</v>
      </c>
      <c r="E49" s="30" t="s">
        <v>62</v>
      </c>
      <c r="F49" s="33" t="s">
        <v>41</v>
      </c>
      <c r="G49" s="40">
        <v>419400000</v>
      </c>
      <c r="H49" s="35" t="e">
        <f>#N/A</f>
        <v>#N/A</v>
      </c>
      <c r="I49" s="33" t="s">
        <v>32</v>
      </c>
      <c r="J49" s="33" t="s">
        <v>33</v>
      </c>
      <c r="K49" s="36" t="s">
        <v>36</v>
      </c>
    </row>
    <row r="50" spans="1:11" s="28" customFormat="1" ht="75.75" thickBot="1">
      <c r="A50" s="43">
        <v>80111620</v>
      </c>
      <c r="B50" s="30" t="s">
        <v>133</v>
      </c>
      <c r="C50" s="31">
        <v>42885</v>
      </c>
      <c r="D50" s="32" t="s">
        <v>86</v>
      </c>
      <c r="E50" s="30" t="s">
        <v>58</v>
      </c>
      <c r="F50" s="33" t="s">
        <v>41</v>
      </c>
      <c r="G50" s="40">
        <v>2070000000</v>
      </c>
      <c r="H50" s="35" t="e">
        <f>#N/A</f>
        <v>#N/A</v>
      </c>
      <c r="I50" s="33" t="s">
        <v>32</v>
      </c>
      <c r="J50" s="33" t="s">
        <v>33</v>
      </c>
      <c r="K50" s="36" t="s">
        <v>36</v>
      </c>
    </row>
    <row r="51" spans="1:11" s="28" customFormat="1" ht="75.75" thickBot="1">
      <c r="A51" s="29" t="s">
        <v>67</v>
      </c>
      <c r="B51" s="30" t="s">
        <v>112</v>
      </c>
      <c r="C51" s="31">
        <v>42885</v>
      </c>
      <c r="D51" s="32" t="s">
        <v>86</v>
      </c>
      <c r="E51" s="30" t="s">
        <v>62</v>
      </c>
      <c r="F51" s="33" t="s">
        <v>41</v>
      </c>
      <c r="G51" s="40">
        <v>230000000</v>
      </c>
      <c r="H51" s="35" t="e">
        <f>#N/A</f>
        <v>#N/A</v>
      </c>
      <c r="I51" s="33" t="s">
        <v>32</v>
      </c>
      <c r="J51" s="33" t="s">
        <v>33</v>
      </c>
      <c r="K51" s="36" t="s">
        <v>36</v>
      </c>
    </row>
    <row r="52" spans="1:11" s="28" customFormat="1" ht="75.75" thickBot="1">
      <c r="A52" s="43">
        <v>80111620</v>
      </c>
      <c r="B52" s="30" t="s">
        <v>132</v>
      </c>
      <c r="C52" s="31">
        <v>42885</v>
      </c>
      <c r="D52" s="32" t="s">
        <v>86</v>
      </c>
      <c r="E52" s="30" t="s">
        <v>58</v>
      </c>
      <c r="F52" s="33" t="s">
        <v>41</v>
      </c>
      <c r="G52" s="40">
        <v>2880000000</v>
      </c>
      <c r="H52" s="35" t="e">
        <f>#N/A</f>
        <v>#N/A</v>
      </c>
      <c r="I52" s="33" t="s">
        <v>32</v>
      </c>
      <c r="J52" s="33" t="s">
        <v>33</v>
      </c>
      <c r="K52" s="36" t="s">
        <v>36</v>
      </c>
    </row>
    <row r="53" spans="1:11" s="28" customFormat="1" ht="75.75" thickBot="1">
      <c r="A53" s="29" t="s">
        <v>67</v>
      </c>
      <c r="B53" s="30" t="s">
        <v>112</v>
      </c>
      <c r="C53" s="31">
        <v>42885</v>
      </c>
      <c r="D53" s="32" t="s">
        <v>86</v>
      </c>
      <c r="E53" s="30" t="s">
        <v>62</v>
      </c>
      <c r="F53" s="33" t="s">
        <v>41</v>
      </c>
      <c r="G53" s="40">
        <v>320000000</v>
      </c>
      <c r="H53" s="35" t="e">
        <f>#N/A</f>
        <v>#N/A</v>
      </c>
      <c r="I53" s="33" t="s">
        <v>32</v>
      </c>
      <c r="J53" s="33" t="s">
        <v>33</v>
      </c>
      <c r="K53" s="36" t="s">
        <v>36</v>
      </c>
    </row>
    <row r="54" spans="1:11" s="28" customFormat="1" ht="75.75" thickBot="1">
      <c r="A54" s="43">
        <v>80111600</v>
      </c>
      <c r="B54" s="30" t="s">
        <v>54</v>
      </c>
      <c r="C54" s="31">
        <v>42885</v>
      </c>
      <c r="D54" s="32" t="s">
        <v>86</v>
      </c>
      <c r="E54" s="30" t="s">
        <v>58</v>
      </c>
      <c r="F54" s="33" t="s">
        <v>41</v>
      </c>
      <c r="G54" s="40">
        <v>22384307851.2</v>
      </c>
      <c r="H54" s="35" t="e">
        <f>#N/A</f>
        <v>#N/A</v>
      </c>
      <c r="I54" s="33" t="s">
        <v>32</v>
      </c>
      <c r="J54" s="33" t="s">
        <v>33</v>
      </c>
      <c r="K54" s="36" t="s">
        <v>36</v>
      </c>
    </row>
    <row r="55" spans="1:11" s="28" customFormat="1" ht="75.75" thickBot="1">
      <c r="A55" s="43" t="s">
        <v>78</v>
      </c>
      <c r="B55" s="30" t="s">
        <v>112</v>
      </c>
      <c r="C55" s="31">
        <v>42885</v>
      </c>
      <c r="D55" s="32" t="s">
        <v>86</v>
      </c>
      <c r="E55" s="30" t="s">
        <v>62</v>
      </c>
      <c r="F55" s="33" t="s">
        <v>41</v>
      </c>
      <c r="G55" s="40">
        <v>2487145316.8</v>
      </c>
      <c r="H55" s="35" t="e">
        <f>#N/A</f>
        <v>#N/A</v>
      </c>
      <c r="I55" s="33" t="s">
        <v>32</v>
      </c>
      <c r="J55" s="33" t="s">
        <v>33</v>
      </c>
      <c r="K55" s="36" t="s">
        <v>36</v>
      </c>
    </row>
    <row r="56" spans="1:11" s="28" customFormat="1" ht="75.75" thickBot="1">
      <c r="A56" s="43" t="s">
        <v>78</v>
      </c>
      <c r="B56" s="30" t="s">
        <v>134</v>
      </c>
      <c r="C56" s="31">
        <v>42885</v>
      </c>
      <c r="D56" s="32" t="s">
        <v>86</v>
      </c>
      <c r="E56" s="30" t="s">
        <v>58</v>
      </c>
      <c r="F56" s="33" t="s">
        <v>41</v>
      </c>
      <c r="G56" s="40">
        <v>2025000000</v>
      </c>
      <c r="H56" s="35" t="e">
        <f>#N/A</f>
        <v>#N/A</v>
      </c>
      <c r="I56" s="33" t="s">
        <v>32</v>
      </c>
      <c r="J56" s="33" t="s">
        <v>33</v>
      </c>
      <c r="K56" s="36" t="s">
        <v>36</v>
      </c>
    </row>
    <row r="57" spans="1:11" s="28" customFormat="1" ht="75.75" thickBot="1">
      <c r="A57" s="29">
        <v>81101505</v>
      </c>
      <c r="B57" s="30" t="s">
        <v>112</v>
      </c>
      <c r="C57" s="31">
        <v>42885</v>
      </c>
      <c r="D57" s="32" t="s">
        <v>86</v>
      </c>
      <c r="E57" s="30" t="s">
        <v>62</v>
      </c>
      <c r="F57" s="33" t="s">
        <v>41</v>
      </c>
      <c r="G57" s="40">
        <v>225000000</v>
      </c>
      <c r="H57" s="35" t="e">
        <f>#N/A</f>
        <v>#N/A</v>
      </c>
      <c r="I57" s="33" t="s">
        <v>32</v>
      </c>
      <c r="J57" s="33" t="s">
        <v>33</v>
      </c>
      <c r="K57" s="36" t="s">
        <v>36</v>
      </c>
    </row>
    <row r="58" spans="1:11" s="28" customFormat="1" ht="75.75" thickBot="1">
      <c r="A58" s="29">
        <v>81101505</v>
      </c>
      <c r="B58" s="30" t="s">
        <v>102</v>
      </c>
      <c r="C58" s="31">
        <v>42767</v>
      </c>
      <c r="D58" s="32" t="s">
        <v>131</v>
      </c>
      <c r="E58" s="30" t="s">
        <v>60</v>
      </c>
      <c r="F58" s="33" t="s">
        <v>41</v>
      </c>
      <c r="G58" s="40">
        <v>207741072</v>
      </c>
      <c r="H58" s="35" t="e">
        <f>#N/A</f>
        <v>#N/A</v>
      </c>
      <c r="I58" s="33" t="s">
        <v>32</v>
      </c>
      <c r="J58" s="33" t="s">
        <v>33</v>
      </c>
      <c r="K58" s="36" t="s">
        <v>36</v>
      </c>
    </row>
    <row r="59" spans="1:11" s="28" customFormat="1" ht="75.75" thickBot="1">
      <c r="A59" s="43" t="s">
        <v>78</v>
      </c>
      <c r="B59" s="30" t="s">
        <v>113</v>
      </c>
      <c r="C59" s="31">
        <v>42767</v>
      </c>
      <c r="D59" s="32" t="s">
        <v>131</v>
      </c>
      <c r="E59" s="30" t="s">
        <v>60</v>
      </c>
      <c r="F59" s="33" t="s">
        <v>41</v>
      </c>
      <c r="G59" s="40">
        <v>155805760</v>
      </c>
      <c r="H59" s="35" t="e">
        <f>#N/A</f>
        <v>#N/A</v>
      </c>
      <c r="I59" s="33" t="s">
        <v>32</v>
      </c>
      <c r="J59" s="33" t="s">
        <v>33</v>
      </c>
      <c r="K59" s="36" t="s">
        <v>36</v>
      </c>
    </row>
    <row r="60" spans="1:11" s="28" customFormat="1" ht="75.75" thickBot="1">
      <c r="A60" s="29">
        <v>81101505</v>
      </c>
      <c r="B60" s="37" t="s">
        <v>114</v>
      </c>
      <c r="C60" s="31">
        <v>42855</v>
      </c>
      <c r="D60" s="32" t="s">
        <v>83</v>
      </c>
      <c r="E60" s="30" t="s">
        <v>58</v>
      </c>
      <c r="F60" s="33" t="s">
        <v>41</v>
      </c>
      <c r="G60" s="40">
        <v>2558064732</v>
      </c>
      <c r="H60" s="35" t="e">
        <f>#N/A</f>
        <v>#N/A</v>
      </c>
      <c r="I60" s="33" t="s">
        <v>32</v>
      </c>
      <c r="J60" s="33" t="s">
        <v>33</v>
      </c>
      <c r="K60" s="36" t="s">
        <v>36</v>
      </c>
    </row>
    <row r="61" spans="1:11" s="28" customFormat="1" ht="75.75" thickBot="1">
      <c r="A61" s="43">
        <v>39121028</v>
      </c>
      <c r="B61" s="37" t="s">
        <v>115</v>
      </c>
      <c r="C61" s="31">
        <v>42885</v>
      </c>
      <c r="D61" s="32" t="s">
        <v>83</v>
      </c>
      <c r="E61" s="30" t="s">
        <v>58</v>
      </c>
      <c r="F61" s="33" t="s">
        <v>41</v>
      </c>
      <c r="G61" s="40">
        <v>1000000000</v>
      </c>
      <c r="H61" s="35" t="e">
        <f>#N/A</f>
        <v>#N/A</v>
      </c>
      <c r="I61" s="33" t="s">
        <v>32</v>
      </c>
      <c r="J61" s="33" t="s">
        <v>33</v>
      </c>
      <c r="K61" s="36" t="s">
        <v>36</v>
      </c>
    </row>
    <row r="62" spans="1:11" s="28" customFormat="1" ht="75.75" thickBot="1">
      <c r="A62" s="43">
        <v>77101700</v>
      </c>
      <c r="B62" s="37" t="s">
        <v>116</v>
      </c>
      <c r="C62" s="31">
        <v>42767</v>
      </c>
      <c r="D62" s="32" t="s">
        <v>131</v>
      </c>
      <c r="E62" s="30" t="s">
        <v>60</v>
      </c>
      <c r="F62" s="33" t="s">
        <v>41</v>
      </c>
      <c r="G62" s="40">
        <v>51935268</v>
      </c>
      <c r="H62" s="35" t="e">
        <f>#N/A</f>
        <v>#N/A</v>
      </c>
      <c r="I62" s="33" t="s">
        <v>32</v>
      </c>
      <c r="J62" s="33" t="s">
        <v>33</v>
      </c>
      <c r="K62" s="36" t="s">
        <v>36</v>
      </c>
    </row>
    <row r="63" spans="1:11" s="28" customFormat="1" ht="75.75" thickBot="1">
      <c r="A63" s="43" t="s">
        <v>79</v>
      </c>
      <c r="B63" s="37" t="s">
        <v>117</v>
      </c>
      <c r="C63" s="31">
        <v>42855</v>
      </c>
      <c r="D63" s="32" t="s">
        <v>87</v>
      </c>
      <c r="E63" s="30" t="s">
        <v>58</v>
      </c>
      <c r="F63" s="33" t="s">
        <v>41</v>
      </c>
      <c r="G63" s="40">
        <v>1248064732</v>
      </c>
      <c r="H63" s="35" t="e">
        <f>#N/A</f>
        <v>#N/A</v>
      </c>
      <c r="I63" s="33" t="s">
        <v>32</v>
      </c>
      <c r="J63" s="33" t="s">
        <v>33</v>
      </c>
      <c r="K63" s="36" t="s">
        <v>36</v>
      </c>
    </row>
    <row r="64" spans="1:11" s="28" customFormat="1" ht="75.75" thickBot="1">
      <c r="A64" s="43" t="s">
        <v>80</v>
      </c>
      <c r="B64" s="37" t="s">
        <v>116</v>
      </c>
      <c r="C64" s="31">
        <v>42767</v>
      </c>
      <c r="D64" s="32" t="s">
        <v>131</v>
      </c>
      <c r="E64" s="30" t="s">
        <v>60</v>
      </c>
      <c r="F64" s="33" t="s">
        <v>41</v>
      </c>
      <c r="G64" s="40">
        <v>51935268</v>
      </c>
      <c r="H64" s="35" t="e">
        <f>#N/A</f>
        <v>#N/A</v>
      </c>
      <c r="I64" s="33" t="s">
        <v>32</v>
      </c>
      <c r="J64" s="33" t="s">
        <v>33</v>
      </c>
      <c r="K64" s="36" t="s">
        <v>36</v>
      </c>
    </row>
    <row r="65" spans="1:11" s="28" customFormat="1" ht="75.75" thickBot="1">
      <c r="A65" s="29">
        <v>80111600</v>
      </c>
      <c r="B65" s="37" t="s">
        <v>118</v>
      </c>
      <c r="C65" s="31">
        <v>42885</v>
      </c>
      <c r="D65" s="32" t="s">
        <v>86</v>
      </c>
      <c r="E65" s="30" t="s">
        <v>60</v>
      </c>
      <c r="F65" s="33" t="s">
        <v>41</v>
      </c>
      <c r="G65" s="40">
        <v>292688244</v>
      </c>
      <c r="H65" s="35" t="e">
        <f>#N/A</f>
        <v>#N/A</v>
      </c>
      <c r="I65" s="33" t="s">
        <v>32</v>
      </c>
      <c r="J65" s="33" t="s">
        <v>33</v>
      </c>
      <c r="K65" s="36" t="s">
        <v>36</v>
      </c>
    </row>
    <row r="66" spans="1:11" s="28" customFormat="1" ht="75.75" thickBot="1">
      <c r="A66" s="29">
        <v>80111600</v>
      </c>
      <c r="B66" s="37" t="s">
        <v>119</v>
      </c>
      <c r="C66" s="31">
        <v>42885</v>
      </c>
      <c r="D66" s="32" t="s">
        <v>86</v>
      </c>
      <c r="E66" s="30" t="s">
        <v>60</v>
      </c>
      <c r="F66" s="33" t="s">
        <v>41</v>
      </c>
      <c r="G66" s="40">
        <v>302688244</v>
      </c>
      <c r="H66" s="35" t="e">
        <f>#N/A</f>
        <v>#N/A</v>
      </c>
      <c r="I66" s="33" t="s">
        <v>32</v>
      </c>
      <c r="J66" s="33" t="s">
        <v>33</v>
      </c>
      <c r="K66" s="36" t="s">
        <v>36</v>
      </c>
    </row>
    <row r="67" spans="1:11" s="28" customFormat="1" ht="75.75" thickBot="1">
      <c r="A67" s="44">
        <v>93101706</v>
      </c>
      <c r="B67" s="37" t="s">
        <v>120</v>
      </c>
      <c r="C67" s="31">
        <v>42885</v>
      </c>
      <c r="D67" s="32" t="s">
        <v>86</v>
      </c>
      <c r="E67" s="30" t="s">
        <v>60</v>
      </c>
      <c r="F67" s="33" t="s">
        <v>41</v>
      </c>
      <c r="G67" s="40">
        <v>432688244</v>
      </c>
      <c r="H67" s="35" t="e">
        <f>#N/A</f>
        <v>#N/A</v>
      </c>
      <c r="I67" s="33" t="s">
        <v>32</v>
      </c>
      <c r="J67" s="33" t="s">
        <v>33</v>
      </c>
      <c r="K67" s="36" t="s">
        <v>36</v>
      </c>
    </row>
    <row r="68" spans="1:11" s="28" customFormat="1" ht="75.75" thickBot="1">
      <c r="A68" s="29">
        <v>80111600</v>
      </c>
      <c r="B68" s="37" t="s">
        <v>116</v>
      </c>
      <c r="C68" s="31">
        <v>42767</v>
      </c>
      <c r="D68" s="32" t="s">
        <v>131</v>
      </c>
      <c r="E68" s="30" t="s">
        <v>60</v>
      </c>
      <c r="F68" s="33" t="s">
        <v>41</v>
      </c>
      <c r="G68" s="40">
        <v>51935268</v>
      </c>
      <c r="H68" s="35" t="e">
        <f>#N/A</f>
        <v>#N/A</v>
      </c>
      <c r="I68" s="33" t="s">
        <v>32</v>
      </c>
      <c r="J68" s="33" t="s">
        <v>33</v>
      </c>
      <c r="K68" s="36" t="s">
        <v>36</v>
      </c>
    </row>
    <row r="69" spans="1:11" s="28" customFormat="1" ht="75.75" thickBot="1">
      <c r="A69" s="29">
        <v>80111600</v>
      </c>
      <c r="B69" s="37" t="s">
        <v>121</v>
      </c>
      <c r="C69" s="31">
        <v>42885</v>
      </c>
      <c r="D69" s="32" t="s">
        <v>96</v>
      </c>
      <c r="E69" s="30" t="s">
        <v>58</v>
      </c>
      <c r="F69" s="33" t="s">
        <v>41</v>
      </c>
      <c r="G69" s="45">
        <v>428064732</v>
      </c>
      <c r="H69" s="35" t="e">
        <f>#N/A</f>
        <v>#N/A</v>
      </c>
      <c r="I69" s="33" t="s">
        <v>32</v>
      </c>
      <c r="J69" s="33" t="s">
        <v>33</v>
      </c>
      <c r="K69" s="36" t="s">
        <v>36</v>
      </c>
    </row>
    <row r="70" spans="1:11" s="28" customFormat="1" ht="75.75" thickBot="1">
      <c r="A70" s="44">
        <v>80111600</v>
      </c>
      <c r="B70" s="37" t="s">
        <v>122</v>
      </c>
      <c r="C70" s="31">
        <v>42885</v>
      </c>
      <c r="D70" s="32" t="s">
        <v>96</v>
      </c>
      <c r="E70" s="30" t="s">
        <v>58</v>
      </c>
      <c r="F70" s="33" t="s">
        <v>41</v>
      </c>
      <c r="G70" s="45">
        <v>398064732</v>
      </c>
      <c r="H70" s="35" t="e">
        <f>#N/A</f>
        <v>#N/A</v>
      </c>
      <c r="I70" s="33" t="s">
        <v>32</v>
      </c>
      <c r="J70" s="33" t="s">
        <v>33</v>
      </c>
      <c r="K70" s="36" t="s">
        <v>36</v>
      </c>
    </row>
    <row r="71" spans="1:11" s="28" customFormat="1" ht="75.75" thickBot="1">
      <c r="A71" s="44">
        <v>80111600</v>
      </c>
      <c r="B71" s="30" t="s">
        <v>34</v>
      </c>
      <c r="C71" s="31">
        <v>42767</v>
      </c>
      <c r="D71" s="32" t="s">
        <v>131</v>
      </c>
      <c r="E71" s="30" t="s">
        <v>60</v>
      </c>
      <c r="F71" s="33" t="s">
        <v>41</v>
      </c>
      <c r="G71" s="45">
        <v>103870536</v>
      </c>
      <c r="H71" s="35" t="e">
        <f>#N/A</f>
        <v>#N/A</v>
      </c>
      <c r="I71" s="33" t="s">
        <v>32</v>
      </c>
      <c r="J71" s="33" t="s">
        <v>33</v>
      </c>
      <c r="K71" s="36" t="s">
        <v>36</v>
      </c>
    </row>
    <row r="72" spans="1:11" s="28" customFormat="1" ht="75.75" thickBot="1">
      <c r="A72" s="29">
        <v>80111600</v>
      </c>
      <c r="B72" s="37" t="s">
        <v>123</v>
      </c>
      <c r="C72" s="31">
        <v>42824</v>
      </c>
      <c r="D72" s="32" t="s">
        <v>88</v>
      </c>
      <c r="E72" s="30" t="s">
        <v>58</v>
      </c>
      <c r="F72" s="33" t="s">
        <v>41</v>
      </c>
      <c r="G72" s="45">
        <v>10000000000</v>
      </c>
      <c r="H72" s="35">
        <f>G72</f>
        <v>10000000000</v>
      </c>
      <c r="I72" s="33" t="s">
        <v>32</v>
      </c>
      <c r="J72" s="33" t="s">
        <v>33</v>
      </c>
      <c r="K72" s="36" t="s">
        <v>36</v>
      </c>
    </row>
    <row r="73" spans="1:11" s="28" customFormat="1" ht="75.75" thickBot="1">
      <c r="A73" s="29">
        <v>80111600</v>
      </c>
      <c r="B73" s="37" t="s">
        <v>135</v>
      </c>
      <c r="C73" s="31">
        <v>42767</v>
      </c>
      <c r="D73" s="32" t="s">
        <v>131</v>
      </c>
      <c r="E73" s="30" t="s">
        <v>60</v>
      </c>
      <c r="F73" s="33" t="s">
        <v>41</v>
      </c>
      <c r="G73" s="45">
        <v>2361620500</v>
      </c>
      <c r="H73" s="35">
        <f>G73</f>
        <v>2361620500</v>
      </c>
      <c r="I73" s="33" t="s">
        <v>32</v>
      </c>
      <c r="J73" s="33" t="s">
        <v>33</v>
      </c>
      <c r="K73" s="36" t="s">
        <v>36</v>
      </c>
    </row>
    <row r="74" spans="1:11" s="28" customFormat="1" ht="75.75" thickBot="1">
      <c r="A74" s="29">
        <v>80111600</v>
      </c>
      <c r="B74" s="37" t="s">
        <v>124</v>
      </c>
      <c r="C74" s="31">
        <v>42767</v>
      </c>
      <c r="D74" s="32" t="s">
        <v>131</v>
      </c>
      <c r="E74" s="30" t="s">
        <v>33</v>
      </c>
      <c r="F74" s="33" t="s">
        <v>41</v>
      </c>
      <c r="G74" s="45">
        <v>900000000</v>
      </c>
      <c r="H74" s="35">
        <f>G74</f>
        <v>900000000</v>
      </c>
      <c r="I74" s="33" t="s">
        <v>32</v>
      </c>
      <c r="J74" s="33" t="s">
        <v>33</v>
      </c>
      <c r="K74" s="36" t="s">
        <v>36</v>
      </c>
    </row>
    <row r="75" spans="1:11" s="28" customFormat="1" ht="75.75" thickBot="1">
      <c r="A75" s="29">
        <v>80111600</v>
      </c>
      <c r="B75" s="37" t="s">
        <v>136</v>
      </c>
      <c r="C75" s="31">
        <v>42767</v>
      </c>
      <c r="D75" s="32" t="s">
        <v>131</v>
      </c>
      <c r="E75" s="30" t="s">
        <v>60</v>
      </c>
      <c r="F75" s="33" t="s">
        <v>41</v>
      </c>
      <c r="G75" s="46">
        <v>2365000000</v>
      </c>
      <c r="H75" s="35">
        <f>G75</f>
        <v>2365000000</v>
      </c>
      <c r="I75" s="33" t="s">
        <v>32</v>
      </c>
      <c r="J75" s="33" t="s">
        <v>33</v>
      </c>
      <c r="K75" s="36" t="s">
        <v>36</v>
      </c>
    </row>
    <row r="76" spans="1:11" s="28" customFormat="1" ht="75.75" thickBot="1">
      <c r="A76" s="29">
        <v>80111600</v>
      </c>
      <c r="B76" s="47" t="s">
        <v>125</v>
      </c>
      <c r="C76" s="31">
        <v>42855</v>
      </c>
      <c r="D76" s="32" t="s">
        <v>86</v>
      </c>
      <c r="E76" s="30" t="s">
        <v>58</v>
      </c>
      <c r="F76" s="33" t="s">
        <v>41</v>
      </c>
      <c r="G76" s="48">
        <v>255103500</v>
      </c>
      <c r="H76" s="35">
        <f>G76</f>
        <v>255103500</v>
      </c>
      <c r="I76" s="33" t="s">
        <v>32</v>
      </c>
      <c r="J76" s="33" t="s">
        <v>33</v>
      </c>
      <c r="K76" s="36" t="s">
        <v>36</v>
      </c>
    </row>
    <row r="77" ht="15">
      <c r="G77" s="49">
        <f>SUM(G2:G76)</f>
        <v>83951016000</v>
      </c>
    </row>
    <row r="78" ht="15">
      <c r="G78" s="18">
        <f>1782000000+82169016000</f>
        <v>83951016000</v>
      </c>
    </row>
    <row r="79" ht="15">
      <c r="G79" s="49">
        <f>+G78-G77</f>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78"/>
  <sheetViews>
    <sheetView zoomScalePageLayoutView="0" workbookViewId="0" topLeftCell="A74">
      <selection activeCell="A2" sqref="A2:K77"/>
    </sheetView>
  </sheetViews>
  <sheetFormatPr defaultColWidth="11.421875" defaultRowHeight="15"/>
  <cols>
    <col min="2" max="2" width="53.7109375" style="0" customWidth="1"/>
    <col min="3" max="3" width="11.28125" style="0" bestFit="1" customWidth="1"/>
    <col min="4" max="4" width="11.140625" style="0" bestFit="1" customWidth="1"/>
    <col min="7" max="7" width="14.8515625" style="0" bestFit="1" customWidth="1"/>
    <col min="8" max="8" width="13.28125" style="0" bestFit="1" customWidth="1"/>
    <col min="9" max="9" width="8.421875" style="0" bestFit="1" customWidth="1"/>
    <col min="10" max="10" width="10.28125" style="0" bestFit="1" customWidth="1"/>
    <col min="11" max="11" width="11.00390625" style="0" bestFit="1" customWidth="1"/>
  </cols>
  <sheetData>
    <row r="1" spans="1:11" ht="75.75" thickBot="1">
      <c r="A1" s="60" t="s">
        <v>21</v>
      </c>
      <c r="B1" s="61" t="s">
        <v>22</v>
      </c>
      <c r="C1" s="61" t="s">
        <v>23</v>
      </c>
      <c r="D1" s="61" t="s">
        <v>24</v>
      </c>
      <c r="E1" s="61" t="s">
        <v>25</v>
      </c>
      <c r="F1" s="61" t="s">
        <v>26</v>
      </c>
      <c r="G1" s="62" t="s">
        <v>27</v>
      </c>
      <c r="H1" s="61" t="s">
        <v>28</v>
      </c>
      <c r="I1" s="61" t="s">
        <v>29</v>
      </c>
      <c r="J1" s="61" t="s">
        <v>30</v>
      </c>
      <c r="K1" s="63" t="s">
        <v>31</v>
      </c>
    </row>
    <row r="2" spans="1:11" ht="90.75" thickBot="1">
      <c r="A2" s="64" t="s">
        <v>146</v>
      </c>
      <c r="B2" s="65" t="s">
        <v>137</v>
      </c>
      <c r="C2" s="66">
        <v>42824</v>
      </c>
      <c r="D2" s="67" t="s">
        <v>89</v>
      </c>
      <c r="E2" s="68" t="s">
        <v>59</v>
      </c>
      <c r="F2" s="69" t="s">
        <v>35</v>
      </c>
      <c r="G2" s="70">
        <v>43000000</v>
      </c>
      <c r="H2" s="71">
        <f>G2</f>
        <v>43000000</v>
      </c>
      <c r="I2" s="69" t="s">
        <v>32</v>
      </c>
      <c r="J2" s="69" t="s">
        <v>33</v>
      </c>
      <c r="K2" s="72" t="s">
        <v>36</v>
      </c>
    </row>
    <row r="3" spans="1:11" ht="90.75" thickBot="1">
      <c r="A3" s="73" t="s">
        <v>147</v>
      </c>
      <c r="B3" s="65" t="s">
        <v>98</v>
      </c>
      <c r="C3" s="74">
        <v>42824</v>
      </c>
      <c r="D3" s="75" t="s">
        <v>81</v>
      </c>
      <c r="E3" s="65" t="s">
        <v>59</v>
      </c>
      <c r="F3" s="76" t="s">
        <v>35</v>
      </c>
      <c r="G3" s="70">
        <v>166000000</v>
      </c>
      <c r="H3" s="71">
        <f>G3</f>
        <v>166000000</v>
      </c>
      <c r="I3" s="76" t="s">
        <v>32</v>
      </c>
      <c r="J3" s="76" t="s">
        <v>33</v>
      </c>
      <c r="K3" s="77" t="s">
        <v>36</v>
      </c>
    </row>
    <row r="4" spans="1:11" ht="90.75" thickBot="1">
      <c r="A4" s="73" t="s">
        <v>64</v>
      </c>
      <c r="B4" s="65" t="s">
        <v>126</v>
      </c>
      <c r="C4" s="74">
        <v>42794</v>
      </c>
      <c r="D4" s="75" t="s">
        <v>84</v>
      </c>
      <c r="E4" s="65" t="s">
        <v>59</v>
      </c>
      <c r="F4" s="76" t="s">
        <v>35</v>
      </c>
      <c r="G4" s="70">
        <v>50000000</v>
      </c>
      <c r="H4" s="71">
        <f>G4</f>
        <v>50000000</v>
      </c>
      <c r="I4" s="76" t="s">
        <v>32</v>
      </c>
      <c r="J4" s="76" t="s">
        <v>33</v>
      </c>
      <c r="K4" s="77" t="s">
        <v>36</v>
      </c>
    </row>
    <row r="5" spans="1:11" ht="150.75" thickBot="1">
      <c r="A5" s="73" t="s">
        <v>148</v>
      </c>
      <c r="B5" s="65" t="s">
        <v>138</v>
      </c>
      <c r="C5" s="74">
        <v>42767</v>
      </c>
      <c r="D5" s="75" t="s">
        <v>139</v>
      </c>
      <c r="E5" s="65" t="s">
        <v>58</v>
      </c>
      <c r="F5" s="76" t="s">
        <v>35</v>
      </c>
      <c r="G5" s="70">
        <v>5444266</v>
      </c>
      <c r="H5" s="71" t="e">
        <f>#N/A</f>
        <v>#N/A</v>
      </c>
      <c r="I5" s="76" t="s">
        <v>32</v>
      </c>
      <c r="J5" s="76" t="s">
        <v>33</v>
      </c>
      <c r="K5" s="77" t="s">
        <v>36</v>
      </c>
    </row>
    <row r="6" spans="1:11" ht="90.75" thickBot="1">
      <c r="A6" s="73">
        <v>46191601</v>
      </c>
      <c r="B6" s="65" t="s">
        <v>127</v>
      </c>
      <c r="C6" s="74">
        <v>42765</v>
      </c>
      <c r="D6" s="75" t="s">
        <v>88</v>
      </c>
      <c r="E6" s="65" t="s">
        <v>61</v>
      </c>
      <c r="F6" s="76" t="s">
        <v>35</v>
      </c>
      <c r="G6" s="70">
        <v>2000000</v>
      </c>
      <c r="H6" s="71" t="e">
        <f>#N/A</f>
        <v>#N/A</v>
      </c>
      <c r="I6" s="76" t="s">
        <v>32</v>
      </c>
      <c r="J6" s="76" t="s">
        <v>33</v>
      </c>
      <c r="K6" s="77" t="s">
        <v>36</v>
      </c>
    </row>
    <row r="7" spans="1:11" ht="90.75" thickBot="1">
      <c r="A7" s="78">
        <v>39121321</v>
      </c>
      <c r="B7" s="65" t="s">
        <v>128</v>
      </c>
      <c r="C7" s="74">
        <v>42824</v>
      </c>
      <c r="D7" s="75" t="s">
        <v>82</v>
      </c>
      <c r="E7" s="65" t="s">
        <v>59</v>
      </c>
      <c r="F7" s="76" t="s">
        <v>35</v>
      </c>
      <c r="G7" s="70">
        <v>10000000</v>
      </c>
      <c r="H7" s="71">
        <f>G7</f>
        <v>10000000</v>
      </c>
      <c r="I7" s="76" t="s">
        <v>32</v>
      </c>
      <c r="J7" s="76" t="s">
        <v>33</v>
      </c>
      <c r="K7" s="77" t="s">
        <v>36</v>
      </c>
    </row>
    <row r="8" spans="1:11" ht="90.75" thickBot="1">
      <c r="A8" s="73" t="s">
        <v>149</v>
      </c>
      <c r="B8" s="65" t="s">
        <v>173</v>
      </c>
      <c r="C8" s="74">
        <v>42766</v>
      </c>
      <c r="D8" s="75" t="s">
        <v>33</v>
      </c>
      <c r="E8" s="65" t="s">
        <v>59</v>
      </c>
      <c r="F8" s="76" t="s">
        <v>35</v>
      </c>
      <c r="G8" s="70">
        <v>32471628</v>
      </c>
      <c r="H8" s="71">
        <f>G8</f>
        <v>32471628</v>
      </c>
      <c r="I8" s="76" t="s">
        <v>32</v>
      </c>
      <c r="J8" s="76" t="s">
        <v>33</v>
      </c>
      <c r="K8" s="77" t="s">
        <v>36</v>
      </c>
    </row>
    <row r="9" spans="1:11" ht="105.75" thickBot="1">
      <c r="A9" s="73" t="s">
        <v>149</v>
      </c>
      <c r="B9" s="65" t="s">
        <v>144</v>
      </c>
      <c r="C9" s="74">
        <v>42824</v>
      </c>
      <c r="D9" s="75" t="s">
        <v>145</v>
      </c>
      <c r="E9" s="65" t="s">
        <v>61</v>
      </c>
      <c r="F9" s="76" t="s">
        <v>35</v>
      </c>
      <c r="G9" s="70">
        <v>62528372</v>
      </c>
      <c r="H9" s="71">
        <f>G9</f>
        <v>62528372</v>
      </c>
      <c r="I9" s="76" t="s">
        <v>32</v>
      </c>
      <c r="J9" s="76" t="s">
        <v>33</v>
      </c>
      <c r="K9" s="77" t="s">
        <v>36</v>
      </c>
    </row>
    <row r="10" spans="1:11" ht="90.75" thickBot="1">
      <c r="A10" s="73">
        <v>81112502</v>
      </c>
      <c r="B10" s="65" t="s">
        <v>143</v>
      </c>
      <c r="C10" s="74">
        <v>42824</v>
      </c>
      <c r="D10" s="75" t="s">
        <v>84</v>
      </c>
      <c r="E10" s="65" t="s">
        <v>61</v>
      </c>
      <c r="F10" s="76" t="s">
        <v>35</v>
      </c>
      <c r="G10" s="70">
        <v>19000000</v>
      </c>
      <c r="H10" s="71" t="e">
        <f>#N/A</f>
        <v>#N/A</v>
      </c>
      <c r="I10" s="76" t="s">
        <v>32</v>
      </c>
      <c r="J10" s="76" t="s">
        <v>33</v>
      </c>
      <c r="K10" s="77" t="s">
        <v>36</v>
      </c>
    </row>
    <row r="11" spans="1:11" ht="90.75" thickBot="1">
      <c r="A11" s="73">
        <v>92101804</v>
      </c>
      <c r="B11" s="65" t="s">
        <v>129</v>
      </c>
      <c r="C11" s="74">
        <v>42795</v>
      </c>
      <c r="D11" s="75" t="s">
        <v>33</v>
      </c>
      <c r="E11" s="65" t="s">
        <v>33</v>
      </c>
      <c r="F11" s="76" t="s">
        <v>35</v>
      </c>
      <c r="G11" s="70">
        <v>3500000</v>
      </c>
      <c r="H11" s="71" t="e">
        <f>#N/A</f>
        <v>#N/A</v>
      </c>
      <c r="I11" s="76" t="s">
        <v>32</v>
      </c>
      <c r="J11" s="76" t="s">
        <v>33</v>
      </c>
      <c r="K11" s="77" t="s">
        <v>36</v>
      </c>
    </row>
    <row r="12" spans="1:11" ht="240.75" thickBot="1">
      <c r="A12" s="78">
        <v>80131502</v>
      </c>
      <c r="B12" s="65" t="s">
        <v>97</v>
      </c>
      <c r="C12" s="74">
        <v>42795</v>
      </c>
      <c r="D12" s="75" t="s">
        <v>88</v>
      </c>
      <c r="E12" s="65" t="s">
        <v>60</v>
      </c>
      <c r="F12" s="76" t="s">
        <v>35</v>
      </c>
      <c r="G12" s="70">
        <v>47655734</v>
      </c>
      <c r="H12" s="71" t="e">
        <f>#N/A</f>
        <v>#N/A</v>
      </c>
      <c r="I12" s="76" t="s">
        <v>32</v>
      </c>
      <c r="J12" s="76" t="s">
        <v>33</v>
      </c>
      <c r="K12" s="77" t="s">
        <v>36</v>
      </c>
    </row>
    <row r="13" spans="1:11" ht="180.75" thickBot="1">
      <c r="A13" s="73" t="s">
        <v>150</v>
      </c>
      <c r="B13" s="65" t="s">
        <v>45</v>
      </c>
      <c r="C13" s="74">
        <v>42824</v>
      </c>
      <c r="D13" s="75" t="e">
        <v>#N/A</v>
      </c>
      <c r="E13" s="65" t="s">
        <v>60</v>
      </c>
      <c r="F13" s="76" t="s">
        <v>35</v>
      </c>
      <c r="G13" s="70">
        <v>64490000</v>
      </c>
      <c r="H13" s="71" t="e">
        <f>#N/A</f>
        <v>#N/A</v>
      </c>
      <c r="I13" s="76" t="s">
        <v>32</v>
      </c>
      <c r="J13" s="76" t="s">
        <v>33</v>
      </c>
      <c r="K13" s="77" t="s">
        <v>36</v>
      </c>
    </row>
    <row r="14" spans="1:11" ht="90.75" thickBot="1">
      <c r="A14" s="73" t="s">
        <v>150</v>
      </c>
      <c r="B14" s="65" t="s">
        <v>140</v>
      </c>
      <c r="C14" s="74">
        <v>42767</v>
      </c>
      <c r="D14" s="75" t="s">
        <v>33</v>
      </c>
      <c r="E14" s="65" t="s">
        <v>60</v>
      </c>
      <c r="F14" s="76" t="s">
        <v>35</v>
      </c>
      <c r="G14" s="70">
        <v>11810000</v>
      </c>
      <c r="H14" s="71" t="e">
        <f>#N/A</f>
        <v>#N/A</v>
      </c>
      <c r="I14" s="76" t="s">
        <v>141</v>
      </c>
      <c r="J14" s="76" t="s">
        <v>33</v>
      </c>
      <c r="K14" s="77" t="s">
        <v>36</v>
      </c>
    </row>
    <row r="15" spans="1:11" ht="120.75" thickBot="1">
      <c r="A15" s="73" t="s">
        <v>151</v>
      </c>
      <c r="B15" s="65" t="s">
        <v>37</v>
      </c>
      <c r="C15" s="74">
        <v>42794</v>
      </c>
      <c r="D15" s="75" t="s">
        <v>88</v>
      </c>
      <c r="E15" s="65" t="s">
        <v>58</v>
      </c>
      <c r="F15" s="76" t="s">
        <v>35</v>
      </c>
      <c r="G15" s="70">
        <v>750000000</v>
      </c>
      <c r="H15" s="71" t="e">
        <f>#N/A</f>
        <v>#N/A</v>
      </c>
      <c r="I15" s="76" t="s">
        <v>32</v>
      </c>
      <c r="J15" s="76" t="s">
        <v>33</v>
      </c>
      <c r="K15" s="77" t="s">
        <v>36</v>
      </c>
    </row>
    <row r="16" spans="1:11" ht="105.75" thickBot="1">
      <c r="A16" s="73" t="s">
        <v>152</v>
      </c>
      <c r="B16" s="65" t="s">
        <v>99</v>
      </c>
      <c r="C16" s="74">
        <v>42787</v>
      </c>
      <c r="D16" s="75" t="s">
        <v>88</v>
      </c>
      <c r="E16" s="65" t="s">
        <v>59</v>
      </c>
      <c r="F16" s="76" t="s">
        <v>35</v>
      </c>
      <c r="G16" s="70">
        <v>100000000</v>
      </c>
      <c r="H16" s="71" t="e">
        <f>#N/A</f>
        <v>#N/A</v>
      </c>
      <c r="I16" s="76" t="s">
        <v>32</v>
      </c>
      <c r="J16" s="76" t="s">
        <v>33</v>
      </c>
      <c r="K16" s="77" t="s">
        <v>36</v>
      </c>
    </row>
    <row r="17" spans="1:11" ht="90.75" thickBot="1">
      <c r="A17" s="73" t="s">
        <v>153</v>
      </c>
      <c r="B17" s="65" t="s">
        <v>90</v>
      </c>
      <c r="C17" s="74">
        <v>42767</v>
      </c>
      <c r="D17" s="75" t="e">
        <v>#N/A</v>
      </c>
      <c r="E17" s="65" t="s">
        <v>130</v>
      </c>
      <c r="F17" s="76" t="s">
        <v>35</v>
      </c>
      <c r="G17" s="70">
        <v>49000000</v>
      </c>
      <c r="H17" s="71" t="e">
        <f>#N/A</f>
        <v>#N/A</v>
      </c>
      <c r="I17" s="76" t="s">
        <v>32</v>
      </c>
      <c r="J17" s="76" t="s">
        <v>33</v>
      </c>
      <c r="K17" s="77" t="s">
        <v>36</v>
      </c>
    </row>
    <row r="18" spans="1:11" ht="165.75" thickBot="1">
      <c r="A18" s="73" t="s">
        <v>154</v>
      </c>
      <c r="B18" s="65" t="s">
        <v>38</v>
      </c>
      <c r="C18" s="74">
        <v>42767</v>
      </c>
      <c r="D18" s="75" t="s">
        <v>89</v>
      </c>
      <c r="E18" s="65" t="s">
        <v>55</v>
      </c>
      <c r="F18" s="76" t="s">
        <v>35</v>
      </c>
      <c r="G18" s="70">
        <v>102600000</v>
      </c>
      <c r="H18" s="71" t="e">
        <f>#N/A</f>
        <v>#N/A</v>
      </c>
      <c r="I18" s="76" t="s">
        <v>32</v>
      </c>
      <c r="J18" s="76" t="s">
        <v>33</v>
      </c>
      <c r="K18" s="77" t="s">
        <v>36</v>
      </c>
    </row>
    <row r="19" spans="1:11" ht="90.75" thickBot="1">
      <c r="A19" s="73" t="s">
        <v>154</v>
      </c>
      <c r="B19" s="65" t="s">
        <v>46</v>
      </c>
      <c r="C19" s="74">
        <v>42767</v>
      </c>
      <c r="D19" s="75" t="s">
        <v>89</v>
      </c>
      <c r="E19" s="65" t="s">
        <v>56</v>
      </c>
      <c r="F19" s="76" t="s">
        <v>35</v>
      </c>
      <c r="G19" s="70">
        <v>13600000</v>
      </c>
      <c r="H19" s="71" t="e">
        <f>#N/A</f>
        <v>#N/A</v>
      </c>
      <c r="I19" s="76" t="s">
        <v>32</v>
      </c>
      <c r="J19" s="76" t="s">
        <v>33</v>
      </c>
      <c r="K19" s="77" t="s">
        <v>36</v>
      </c>
    </row>
    <row r="20" spans="1:11" ht="90.75" thickBot="1">
      <c r="A20" s="73" t="s">
        <v>154</v>
      </c>
      <c r="B20" s="65" t="s">
        <v>100</v>
      </c>
      <c r="C20" s="74">
        <v>42459</v>
      </c>
      <c r="D20" s="75" t="s">
        <v>84</v>
      </c>
      <c r="E20" s="65" t="s">
        <v>56</v>
      </c>
      <c r="F20" s="76" t="s">
        <v>35</v>
      </c>
      <c r="G20" s="70">
        <v>110500000</v>
      </c>
      <c r="H20" s="71" t="e">
        <f>#N/A</f>
        <v>#N/A</v>
      </c>
      <c r="I20" s="76" t="s">
        <v>32</v>
      </c>
      <c r="J20" s="76" t="s">
        <v>33</v>
      </c>
      <c r="K20" s="77" t="s">
        <v>36</v>
      </c>
    </row>
    <row r="21" spans="1:11" ht="90.75" thickBot="1">
      <c r="A21" s="73" t="s">
        <v>67</v>
      </c>
      <c r="B21" s="65" t="s">
        <v>91</v>
      </c>
      <c r="C21" s="74">
        <v>42767</v>
      </c>
      <c r="D21" s="75" t="s">
        <v>89</v>
      </c>
      <c r="E21" s="65" t="s">
        <v>57</v>
      </c>
      <c r="F21" s="76" t="s">
        <v>35</v>
      </c>
      <c r="G21" s="70">
        <v>68400000</v>
      </c>
      <c r="H21" s="71" t="e">
        <f>#N/A</f>
        <v>#N/A</v>
      </c>
      <c r="I21" s="76" t="s">
        <v>32</v>
      </c>
      <c r="J21" s="76" t="s">
        <v>33</v>
      </c>
      <c r="K21" s="77" t="s">
        <v>36</v>
      </c>
    </row>
    <row r="22" spans="1:11" ht="90.75" thickBot="1">
      <c r="A22" s="73" t="s">
        <v>67</v>
      </c>
      <c r="B22" s="65" t="s">
        <v>92</v>
      </c>
      <c r="C22" s="74">
        <v>42767</v>
      </c>
      <c r="D22" s="75" t="s">
        <v>89</v>
      </c>
      <c r="E22" s="65" t="s">
        <v>57</v>
      </c>
      <c r="F22" s="76" t="s">
        <v>35</v>
      </c>
      <c r="G22" s="70">
        <v>13600000</v>
      </c>
      <c r="H22" s="71" t="e">
        <f>#N/A</f>
        <v>#N/A</v>
      </c>
      <c r="I22" s="76" t="s">
        <v>32</v>
      </c>
      <c r="J22" s="76" t="s">
        <v>33</v>
      </c>
      <c r="K22" s="77" t="s">
        <v>36</v>
      </c>
    </row>
    <row r="23" spans="1:11" ht="90.75" thickBot="1">
      <c r="A23" s="73" t="s">
        <v>67</v>
      </c>
      <c r="B23" s="65" t="s">
        <v>93</v>
      </c>
      <c r="C23" s="74">
        <v>42767</v>
      </c>
      <c r="D23" s="75" t="s">
        <v>89</v>
      </c>
      <c r="E23" s="65" t="s">
        <v>57</v>
      </c>
      <c r="F23" s="76" t="s">
        <v>35</v>
      </c>
      <c r="G23" s="70">
        <v>5600000</v>
      </c>
      <c r="H23" s="71" t="e">
        <f>#N/A</f>
        <v>#N/A</v>
      </c>
      <c r="I23" s="76" t="s">
        <v>32</v>
      </c>
      <c r="J23" s="76" t="s">
        <v>33</v>
      </c>
      <c r="K23" s="77" t="s">
        <v>36</v>
      </c>
    </row>
    <row r="24" spans="1:11" ht="90.75" thickBot="1">
      <c r="A24" s="73" t="s">
        <v>67</v>
      </c>
      <c r="B24" s="65" t="s">
        <v>94</v>
      </c>
      <c r="C24" s="74">
        <v>42767</v>
      </c>
      <c r="D24" s="75" t="s">
        <v>89</v>
      </c>
      <c r="E24" s="65" t="s">
        <v>57</v>
      </c>
      <c r="F24" s="76" t="s">
        <v>35</v>
      </c>
      <c r="G24" s="70">
        <v>22800000</v>
      </c>
      <c r="H24" s="71" t="e">
        <f>#N/A</f>
        <v>#N/A</v>
      </c>
      <c r="I24" s="76" t="s">
        <v>32</v>
      </c>
      <c r="J24" s="76" t="s">
        <v>33</v>
      </c>
      <c r="K24" s="77" t="s">
        <v>36</v>
      </c>
    </row>
    <row r="25" spans="1:11" ht="120.75" thickBot="1">
      <c r="A25" s="73">
        <v>46181543</v>
      </c>
      <c r="B25" s="65" t="s">
        <v>39</v>
      </c>
      <c r="C25" s="74">
        <v>42824</v>
      </c>
      <c r="D25" s="75" t="s">
        <v>84</v>
      </c>
      <c r="E25" s="65" t="s">
        <v>61</v>
      </c>
      <c r="F25" s="76" t="s">
        <v>35</v>
      </c>
      <c r="G25" s="70">
        <v>7000000</v>
      </c>
      <c r="H25" s="71" t="e">
        <f>#N/A</f>
        <v>#N/A</v>
      </c>
      <c r="I25" s="76" t="s">
        <v>32</v>
      </c>
      <c r="J25" s="76" t="s">
        <v>33</v>
      </c>
      <c r="K25" s="77" t="s">
        <v>36</v>
      </c>
    </row>
    <row r="26" spans="1:11" ht="90.75" thickBot="1">
      <c r="A26" s="73" t="s">
        <v>155</v>
      </c>
      <c r="B26" s="65" t="s">
        <v>142</v>
      </c>
      <c r="C26" s="74">
        <v>42824</v>
      </c>
      <c r="D26" s="75" t="s">
        <v>86</v>
      </c>
      <c r="E26" s="65" t="s">
        <v>61</v>
      </c>
      <c r="F26" s="76" t="s">
        <v>35</v>
      </c>
      <c r="G26" s="70">
        <v>21000000</v>
      </c>
      <c r="H26" s="71" t="e">
        <f>#N/A</f>
        <v>#N/A</v>
      </c>
      <c r="I26" s="76" t="s">
        <v>32</v>
      </c>
      <c r="J26" s="76" t="s">
        <v>33</v>
      </c>
      <c r="K26" s="77" t="s">
        <v>36</v>
      </c>
    </row>
    <row r="27" spans="1:11" ht="90.75" thickBot="1">
      <c r="A27" s="73" t="s">
        <v>156</v>
      </c>
      <c r="B27" s="79" t="s">
        <v>101</v>
      </c>
      <c r="C27" s="74">
        <v>42824</v>
      </c>
      <c r="D27" s="75" t="s">
        <v>83</v>
      </c>
      <c r="E27" s="65" t="s">
        <v>59</v>
      </c>
      <c r="F27" s="76" t="s">
        <v>35</v>
      </c>
      <c r="G27" s="80">
        <v>848064732</v>
      </c>
      <c r="H27" s="71" t="e">
        <f>#N/A</f>
        <v>#N/A</v>
      </c>
      <c r="I27" s="76" t="s">
        <v>32</v>
      </c>
      <c r="J27" s="76" t="s">
        <v>33</v>
      </c>
      <c r="K27" s="77" t="s">
        <v>36</v>
      </c>
    </row>
    <row r="28" spans="1:11" ht="90.75" thickBot="1">
      <c r="A28" s="91" t="s">
        <v>157</v>
      </c>
      <c r="B28" s="65" t="s">
        <v>102</v>
      </c>
      <c r="C28" s="74">
        <v>42767</v>
      </c>
      <c r="D28" s="75" t="s">
        <v>131</v>
      </c>
      <c r="E28" s="65" t="s">
        <v>60</v>
      </c>
      <c r="F28" s="76" t="s">
        <v>41</v>
      </c>
      <c r="G28" s="81">
        <v>51935268</v>
      </c>
      <c r="H28" s="71" t="e">
        <f>#N/A</f>
        <v>#N/A</v>
      </c>
      <c r="I28" s="76" t="s">
        <v>32</v>
      </c>
      <c r="J28" s="76" t="s">
        <v>33</v>
      </c>
      <c r="K28" s="77" t="s">
        <v>36</v>
      </c>
    </row>
    <row r="29" spans="1:11" ht="90.75" thickBot="1">
      <c r="A29" s="73" t="s">
        <v>158</v>
      </c>
      <c r="B29" s="65" t="s">
        <v>47</v>
      </c>
      <c r="C29" s="74">
        <v>42824</v>
      </c>
      <c r="D29" s="75" t="s">
        <v>83</v>
      </c>
      <c r="E29" s="65" t="s">
        <v>58</v>
      </c>
      <c r="F29" s="76" t="s">
        <v>41</v>
      </c>
      <c r="G29" s="81">
        <v>990000000</v>
      </c>
      <c r="H29" s="71" t="e">
        <f>#N/A</f>
        <v>#N/A</v>
      </c>
      <c r="I29" s="76" t="s">
        <v>32</v>
      </c>
      <c r="J29" s="76" t="s">
        <v>33</v>
      </c>
      <c r="K29" s="77" t="s">
        <v>36</v>
      </c>
    </row>
    <row r="30" spans="1:11" ht="90.75" thickBot="1">
      <c r="A30" s="73" t="s">
        <v>159</v>
      </c>
      <c r="B30" s="65" t="s">
        <v>95</v>
      </c>
      <c r="C30" s="74">
        <v>42824</v>
      </c>
      <c r="D30" s="75" t="s">
        <v>83</v>
      </c>
      <c r="E30" s="65" t="s">
        <v>62</v>
      </c>
      <c r="F30" s="76" t="s">
        <v>41</v>
      </c>
      <c r="G30" s="81">
        <v>110000000</v>
      </c>
      <c r="H30" s="71" t="e">
        <f>#N/A</f>
        <v>#N/A</v>
      </c>
      <c r="I30" s="76" t="s">
        <v>32</v>
      </c>
      <c r="J30" s="76" t="s">
        <v>33</v>
      </c>
      <c r="K30" s="77" t="s">
        <v>36</v>
      </c>
    </row>
    <row r="31" spans="1:11" ht="90.75" thickBot="1">
      <c r="A31" s="73" t="s">
        <v>160</v>
      </c>
      <c r="B31" s="79" t="s">
        <v>103</v>
      </c>
      <c r="C31" s="74">
        <v>42885</v>
      </c>
      <c r="D31" s="75" t="s">
        <v>96</v>
      </c>
      <c r="E31" s="65" t="s">
        <v>58</v>
      </c>
      <c r="F31" s="76" t="s">
        <v>41</v>
      </c>
      <c r="G31" s="82">
        <v>700000000</v>
      </c>
      <c r="H31" s="71" t="e">
        <f>#N/A</f>
        <v>#N/A</v>
      </c>
      <c r="I31" s="76" t="s">
        <v>32</v>
      </c>
      <c r="J31" s="76" t="s">
        <v>33</v>
      </c>
      <c r="K31" s="77" t="s">
        <v>36</v>
      </c>
    </row>
    <row r="32" spans="1:11" ht="90.75" thickBot="1">
      <c r="A32" s="73" t="s">
        <v>161</v>
      </c>
      <c r="B32" s="65" t="s">
        <v>51</v>
      </c>
      <c r="C32" s="74">
        <v>42795</v>
      </c>
      <c r="D32" s="75" t="s">
        <v>88</v>
      </c>
      <c r="E32" s="65" t="s">
        <v>60</v>
      </c>
      <c r="F32" s="76" t="s">
        <v>41</v>
      </c>
      <c r="G32" s="82">
        <v>5489856722</v>
      </c>
      <c r="H32" s="71" t="e">
        <f>#N/A</f>
        <v>#N/A</v>
      </c>
      <c r="I32" s="76" t="s">
        <v>32</v>
      </c>
      <c r="J32" s="76" t="s">
        <v>33</v>
      </c>
      <c r="K32" s="77" t="s">
        <v>36</v>
      </c>
    </row>
    <row r="33" spans="1:11" ht="90.75" thickBot="1">
      <c r="A33" s="73" t="s">
        <v>161</v>
      </c>
      <c r="B33" s="65" t="s">
        <v>52</v>
      </c>
      <c r="C33" s="74">
        <v>42795</v>
      </c>
      <c r="D33" s="75" t="s">
        <v>88</v>
      </c>
      <c r="E33" s="65" t="s">
        <v>60</v>
      </c>
      <c r="F33" s="76" t="s">
        <v>41</v>
      </c>
      <c r="G33" s="82">
        <v>65000000</v>
      </c>
      <c r="H33" s="71" t="e">
        <f>#N/A</f>
        <v>#N/A</v>
      </c>
      <c r="I33" s="76" t="s">
        <v>32</v>
      </c>
      <c r="J33" s="76" t="s">
        <v>33</v>
      </c>
      <c r="K33" s="77" t="s">
        <v>36</v>
      </c>
    </row>
    <row r="34" spans="1:11" ht="180.75" thickBot="1">
      <c r="A34" s="91" t="s">
        <v>157</v>
      </c>
      <c r="B34" s="65" t="s">
        <v>40</v>
      </c>
      <c r="C34" s="74">
        <v>42767</v>
      </c>
      <c r="D34" s="75" t="s">
        <v>131</v>
      </c>
      <c r="E34" s="65" t="s">
        <v>60</v>
      </c>
      <c r="F34" s="76" t="s">
        <v>41</v>
      </c>
      <c r="G34" s="82">
        <v>553435278</v>
      </c>
      <c r="H34" s="71" t="e">
        <f>#N/A</f>
        <v>#N/A</v>
      </c>
      <c r="I34" s="76" t="s">
        <v>32</v>
      </c>
      <c r="J34" s="76" t="s">
        <v>33</v>
      </c>
      <c r="K34" s="77" t="s">
        <v>36</v>
      </c>
    </row>
    <row r="35" spans="1:11" ht="90.75" thickBot="1">
      <c r="A35" s="91" t="s">
        <v>157</v>
      </c>
      <c r="B35" s="65" t="s">
        <v>104</v>
      </c>
      <c r="C35" s="74">
        <v>42826</v>
      </c>
      <c r="D35" s="75" t="s">
        <v>96</v>
      </c>
      <c r="E35" s="65" t="s">
        <v>60</v>
      </c>
      <c r="F35" s="76" t="s">
        <v>41</v>
      </c>
      <c r="G35" s="81">
        <v>42492492</v>
      </c>
      <c r="H35" s="71" t="e">
        <f>#N/A</f>
        <v>#N/A</v>
      </c>
      <c r="I35" s="76" t="s">
        <v>32</v>
      </c>
      <c r="J35" s="76" t="s">
        <v>33</v>
      </c>
      <c r="K35" s="77" t="s">
        <v>36</v>
      </c>
    </row>
    <row r="36" spans="1:11" ht="90.75" thickBot="1">
      <c r="A36" s="73" t="s">
        <v>162</v>
      </c>
      <c r="B36" s="83" t="s">
        <v>49</v>
      </c>
      <c r="C36" s="74">
        <v>42826</v>
      </c>
      <c r="D36" s="75" t="s">
        <v>83</v>
      </c>
      <c r="E36" s="65" t="s">
        <v>60</v>
      </c>
      <c r="F36" s="76" t="s">
        <v>41</v>
      </c>
      <c r="G36" s="84">
        <v>857507508</v>
      </c>
      <c r="H36" s="71" t="e">
        <f>#N/A</f>
        <v>#N/A</v>
      </c>
      <c r="I36" s="76" t="s">
        <v>32</v>
      </c>
      <c r="J36" s="76" t="s">
        <v>33</v>
      </c>
      <c r="K36" s="77" t="s">
        <v>36</v>
      </c>
    </row>
    <row r="37" spans="1:11" ht="90.75" thickBot="1">
      <c r="A37" s="85" t="s">
        <v>163</v>
      </c>
      <c r="B37" s="65" t="s">
        <v>50</v>
      </c>
      <c r="C37" s="74">
        <v>42887</v>
      </c>
      <c r="D37" s="75" t="s">
        <v>96</v>
      </c>
      <c r="E37" s="65" t="s">
        <v>59</v>
      </c>
      <c r="F37" s="76" t="s">
        <v>41</v>
      </c>
      <c r="G37" s="81">
        <v>823720071</v>
      </c>
      <c r="H37" s="71" t="e">
        <f>#N/A</f>
        <v>#N/A</v>
      </c>
      <c r="I37" s="76" t="s">
        <v>32</v>
      </c>
      <c r="J37" s="76" t="s">
        <v>33</v>
      </c>
      <c r="K37" s="77" t="s">
        <v>36</v>
      </c>
    </row>
    <row r="38" spans="1:11" ht="90.75" thickBot="1">
      <c r="A38" s="91" t="s">
        <v>157</v>
      </c>
      <c r="B38" s="65" t="s">
        <v>102</v>
      </c>
      <c r="C38" s="74">
        <v>42767</v>
      </c>
      <c r="D38" s="75" t="s">
        <v>131</v>
      </c>
      <c r="E38" s="65" t="s">
        <v>60</v>
      </c>
      <c r="F38" s="76" t="s">
        <v>41</v>
      </c>
      <c r="G38" s="81">
        <v>76279929</v>
      </c>
      <c r="H38" s="71" t="e">
        <f>#N/A</f>
        <v>#N/A</v>
      </c>
      <c r="I38" s="76" t="s">
        <v>32</v>
      </c>
      <c r="J38" s="76" t="s">
        <v>33</v>
      </c>
      <c r="K38" s="77" t="s">
        <v>36</v>
      </c>
    </row>
    <row r="39" spans="1:11" ht="90.75" thickBot="1">
      <c r="A39" s="85" t="s">
        <v>164</v>
      </c>
      <c r="B39" s="65" t="s">
        <v>105</v>
      </c>
      <c r="C39" s="74">
        <v>42885</v>
      </c>
      <c r="D39" s="75" t="s">
        <v>86</v>
      </c>
      <c r="E39" s="65" t="s">
        <v>58</v>
      </c>
      <c r="F39" s="76" t="s">
        <v>41</v>
      </c>
      <c r="G39" s="82">
        <v>717016183</v>
      </c>
      <c r="H39" s="71" t="e">
        <f>#N/A</f>
        <v>#N/A</v>
      </c>
      <c r="I39" s="76" t="s">
        <v>32</v>
      </c>
      <c r="J39" s="76" t="s">
        <v>33</v>
      </c>
      <c r="K39" s="77" t="s">
        <v>36</v>
      </c>
    </row>
    <row r="40" spans="1:11" ht="90.75" thickBot="1">
      <c r="A40" s="85">
        <v>90141603</v>
      </c>
      <c r="B40" s="65" t="s">
        <v>106</v>
      </c>
      <c r="C40" s="74">
        <v>42885</v>
      </c>
      <c r="D40" s="75" t="s">
        <v>86</v>
      </c>
      <c r="E40" s="65" t="s">
        <v>58</v>
      </c>
      <c r="F40" s="76" t="s">
        <v>41</v>
      </c>
      <c r="G40" s="82">
        <v>717016183</v>
      </c>
      <c r="H40" s="71" t="e">
        <f>#N/A</f>
        <v>#N/A</v>
      </c>
      <c r="I40" s="76" t="s">
        <v>32</v>
      </c>
      <c r="J40" s="76" t="s">
        <v>33</v>
      </c>
      <c r="K40" s="77" t="s">
        <v>36</v>
      </c>
    </row>
    <row r="41" spans="1:11" ht="90.75" thickBot="1">
      <c r="A41" s="85" t="s">
        <v>164</v>
      </c>
      <c r="B41" s="65" t="s">
        <v>107</v>
      </c>
      <c r="C41" s="74">
        <v>42885</v>
      </c>
      <c r="D41" s="75" t="s">
        <v>86</v>
      </c>
      <c r="E41" s="65" t="s">
        <v>58</v>
      </c>
      <c r="F41" s="76" t="s">
        <v>41</v>
      </c>
      <c r="G41" s="82">
        <v>637016183</v>
      </c>
      <c r="H41" s="71" t="e">
        <f>#N/A</f>
        <v>#N/A</v>
      </c>
      <c r="I41" s="76" t="s">
        <v>32</v>
      </c>
      <c r="J41" s="76" t="s">
        <v>33</v>
      </c>
      <c r="K41" s="77" t="s">
        <v>36</v>
      </c>
    </row>
    <row r="42" spans="1:11" ht="90.75" thickBot="1">
      <c r="A42" s="85">
        <v>90141603</v>
      </c>
      <c r="B42" s="65" t="s">
        <v>108</v>
      </c>
      <c r="C42" s="74">
        <v>42885</v>
      </c>
      <c r="D42" s="75" t="s">
        <v>86</v>
      </c>
      <c r="E42" s="65" t="s">
        <v>58</v>
      </c>
      <c r="F42" s="76" t="s">
        <v>41</v>
      </c>
      <c r="G42" s="82">
        <v>637016183</v>
      </c>
      <c r="H42" s="71" t="e">
        <f>#N/A</f>
        <v>#N/A</v>
      </c>
      <c r="I42" s="76" t="s">
        <v>32</v>
      </c>
      <c r="J42" s="76" t="s">
        <v>33</v>
      </c>
      <c r="K42" s="77" t="s">
        <v>36</v>
      </c>
    </row>
    <row r="43" spans="1:11" ht="90.75" thickBot="1">
      <c r="A43" s="91" t="s">
        <v>157</v>
      </c>
      <c r="B43" s="65" t="s">
        <v>102</v>
      </c>
      <c r="C43" s="74">
        <v>42767</v>
      </c>
      <c r="D43" s="75" t="s">
        <v>131</v>
      </c>
      <c r="E43" s="65" t="s">
        <v>60</v>
      </c>
      <c r="F43" s="76" t="s">
        <v>41</v>
      </c>
      <c r="G43" s="82">
        <v>51935268</v>
      </c>
      <c r="H43" s="71" t="e">
        <f>#N/A</f>
        <v>#N/A</v>
      </c>
      <c r="I43" s="76" t="s">
        <v>32</v>
      </c>
      <c r="J43" s="76" t="s">
        <v>33</v>
      </c>
      <c r="K43" s="77" t="s">
        <v>36</v>
      </c>
    </row>
    <row r="44" spans="1:11" ht="90.75" thickBot="1">
      <c r="A44" s="91" t="s">
        <v>157</v>
      </c>
      <c r="B44" s="79" t="s">
        <v>109</v>
      </c>
      <c r="C44" s="74">
        <v>42824</v>
      </c>
      <c r="D44" s="75" t="s">
        <v>131</v>
      </c>
      <c r="E44" s="65" t="s">
        <v>60</v>
      </c>
      <c r="F44" s="76" t="s">
        <v>41</v>
      </c>
      <c r="G44" s="82">
        <v>468064732</v>
      </c>
      <c r="H44" s="71" t="e">
        <f>#N/A</f>
        <v>#N/A</v>
      </c>
      <c r="I44" s="76" t="s">
        <v>32</v>
      </c>
      <c r="J44" s="76" t="s">
        <v>33</v>
      </c>
      <c r="K44" s="77" t="s">
        <v>36</v>
      </c>
    </row>
    <row r="45" spans="1:11" ht="90.75" thickBot="1">
      <c r="A45" s="91" t="s">
        <v>157</v>
      </c>
      <c r="B45" s="65" t="s">
        <v>102</v>
      </c>
      <c r="C45" s="74">
        <v>42767</v>
      </c>
      <c r="D45" s="75" t="s">
        <v>131</v>
      </c>
      <c r="E45" s="65" t="s">
        <v>60</v>
      </c>
      <c r="F45" s="76" t="s">
        <v>41</v>
      </c>
      <c r="G45" s="82">
        <v>51935268</v>
      </c>
      <c r="H45" s="71" t="e">
        <f>#N/A</f>
        <v>#N/A</v>
      </c>
      <c r="I45" s="76" t="s">
        <v>32</v>
      </c>
      <c r="J45" s="76" t="s">
        <v>33</v>
      </c>
      <c r="K45" s="77" t="s">
        <v>36</v>
      </c>
    </row>
    <row r="46" spans="1:11" ht="120.75" thickBot="1">
      <c r="A46" s="85" t="s">
        <v>165</v>
      </c>
      <c r="B46" s="65" t="s">
        <v>53</v>
      </c>
      <c r="C46" s="74">
        <v>42885</v>
      </c>
      <c r="D46" s="75" t="s">
        <v>85</v>
      </c>
      <c r="E46" s="65" t="s">
        <v>58</v>
      </c>
      <c r="F46" s="76" t="s">
        <v>41</v>
      </c>
      <c r="G46" s="82">
        <v>7423258258.8</v>
      </c>
      <c r="H46" s="71" t="e">
        <f>#N/A</f>
        <v>#N/A</v>
      </c>
      <c r="I46" s="76" t="s">
        <v>32</v>
      </c>
      <c r="J46" s="76" t="s">
        <v>33</v>
      </c>
      <c r="K46" s="77" t="s">
        <v>36</v>
      </c>
    </row>
    <row r="47" spans="1:11" ht="90.75" thickBot="1">
      <c r="A47" s="91" t="s">
        <v>157</v>
      </c>
      <c r="B47" s="65" t="s">
        <v>110</v>
      </c>
      <c r="C47" s="74">
        <v>42885</v>
      </c>
      <c r="D47" s="75" t="s">
        <v>85</v>
      </c>
      <c r="E47" s="65" t="s">
        <v>59</v>
      </c>
      <c r="F47" s="76" t="s">
        <v>41</v>
      </c>
      <c r="G47" s="82">
        <v>824806473.2</v>
      </c>
      <c r="H47" s="71" t="e">
        <f>#N/A</f>
        <v>#N/A</v>
      </c>
      <c r="I47" s="76" t="s">
        <v>32</v>
      </c>
      <c r="J47" s="76" t="s">
        <v>33</v>
      </c>
      <c r="K47" s="77" t="s">
        <v>36</v>
      </c>
    </row>
    <row r="48" spans="1:11" ht="90.75" thickBot="1">
      <c r="A48" s="91" t="s">
        <v>157</v>
      </c>
      <c r="B48" s="65" t="s">
        <v>102</v>
      </c>
      <c r="C48" s="74">
        <v>42767</v>
      </c>
      <c r="D48" s="75" t="s">
        <v>131</v>
      </c>
      <c r="E48" s="65" t="s">
        <v>60</v>
      </c>
      <c r="F48" s="76" t="s">
        <v>41</v>
      </c>
      <c r="G48" s="82">
        <v>51935268</v>
      </c>
      <c r="H48" s="71" t="e">
        <f>#N/A</f>
        <v>#N/A</v>
      </c>
      <c r="I48" s="76" t="s">
        <v>32</v>
      </c>
      <c r="J48" s="76" t="s">
        <v>33</v>
      </c>
      <c r="K48" s="77" t="s">
        <v>36</v>
      </c>
    </row>
    <row r="49" spans="1:11" ht="90.75" thickBot="1">
      <c r="A49" s="85" t="s">
        <v>166</v>
      </c>
      <c r="B49" s="65" t="s">
        <v>111</v>
      </c>
      <c r="C49" s="74">
        <v>42885</v>
      </c>
      <c r="D49" s="75" t="s">
        <v>86</v>
      </c>
      <c r="E49" s="65" t="s">
        <v>58</v>
      </c>
      <c r="F49" s="76" t="s">
        <v>41</v>
      </c>
      <c r="G49" s="82">
        <v>3774600000</v>
      </c>
      <c r="H49" s="71" t="e">
        <f>#N/A</f>
        <v>#N/A</v>
      </c>
      <c r="I49" s="76" t="s">
        <v>32</v>
      </c>
      <c r="J49" s="76" t="s">
        <v>33</v>
      </c>
      <c r="K49" s="77" t="s">
        <v>36</v>
      </c>
    </row>
    <row r="50" spans="1:11" ht="120.75" thickBot="1">
      <c r="A50" s="91" t="s">
        <v>157</v>
      </c>
      <c r="B50" s="65" t="s">
        <v>48</v>
      </c>
      <c r="C50" s="74">
        <v>42885</v>
      </c>
      <c r="D50" s="75" t="s">
        <v>86</v>
      </c>
      <c r="E50" s="65" t="s">
        <v>62</v>
      </c>
      <c r="F50" s="76" t="s">
        <v>41</v>
      </c>
      <c r="G50" s="82">
        <v>419400000</v>
      </c>
      <c r="H50" s="71" t="e">
        <f>#N/A</f>
        <v>#N/A</v>
      </c>
      <c r="I50" s="76" t="s">
        <v>32</v>
      </c>
      <c r="J50" s="76" t="s">
        <v>33</v>
      </c>
      <c r="K50" s="77" t="s">
        <v>36</v>
      </c>
    </row>
    <row r="51" spans="1:11" ht="90.75" thickBot="1">
      <c r="A51" s="85">
        <v>72141003</v>
      </c>
      <c r="B51" s="65" t="s">
        <v>133</v>
      </c>
      <c r="C51" s="74">
        <v>42885</v>
      </c>
      <c r="D51" s="75" t="s">
        <v>86</v>
      </c>
      <c r="E51" s="65" t="s">
        <v>58</v>
      </c>
      <c r="F51" s="76" t="s">
        <v>41</v>
      </c>
      <c r="G51" s="82">
        <v>2070000000</v>
      </c>
      <c r="H51" s="71" t="e">
        <f>#N/A</f>
        <v>#N/A</v>
      </c>
      <c r="I51" s="76" t="s">
        <v>32</v>
      </c>
      <c r="J51" s="76" t="s">
        <v>33</v>
      </c>
      <c r="K51" s="77" t="s">
        <v>36</v>
      </c>
    </row>
    <row r="52" spans="1:11" ht="90.75" thickBot="1">
      <c r="A52" s="91" t="s">
        <v>157</v>
      </c>
      <c r="B52" s="65" t="s">
        <v>112</v>
      </c>
      <c r="C52" s="74">
        <v>42885</v>
      </c>
      <c r="D52" s="75" t="s">
        <v>86</v>
      </c>
      <c r="E52" s="65" t="s">
        <v>62</v>
      </c>
      <c r="F52" s="76" t="s">
        <v>41</v>
      </c>
      <c r="G52" s="82">
        <v>230000000</v>
      </c>
      <c r="H52" s="71" t="e">
        <f>#N/A</f>
        <v>#N/A</v>
      </c>
      <c r="I52" s="76" t="s">
        <v>32</v>
      </c>
      <c r="J52" s="76" t="s">
        <v>33</v>
      </c>
      <c r="K52" s="77" t="s">
        <v>36</v>
      </c>
    </row>
    <row r="53" spans="1:11" ht="90.75" thickBot="1">
      <c r="A53" s="85">
        <v>72141003</v>
      </c>
      <c r="B53" s="65" t="s">
        <v>132</v>
      </c>
      <c r="C53" s="74">
        <v>42885</v>
      </c>
      <c r="D53" s="75" t="s">
        <v>86</v>
      </c>
      <c r="E53" s="65" t="s">
        <v>58</v>
      </c>
      <c r="F53" s="76" t="s">
        <v>41</v>
      </c>
      <c r="G53" s="82">
        <v>2880000000</v>
      </c>
      <c r="H53" s="71" t="e">
        <f>#N/A</f>
        <v>#N/A</v>
      </c>
      <c r="I53" s="76" t="s">
        <v>32</v>
      </c>
      <c r="J53" s="76" t="s">
        <v>33</v>
      </c>
      <c r="K53" s="77" t="s">
        <v>36</v>
      </c>
    </row>
    <row r="54" spans="1:11" ht="90.75" thickBot="1">
      <c r="A54" s="91" t="s">
        <v>157</v>
      </c>
      <c r="B54" s="65" t="s">
        <v>112</v>
      </c>
      <c r="C54" s="74">
        <v>42885</v>
      </c>
      <c r="D54" s="75" t="s">
        <v>86</v>
      </c>
      <c r="E54" s="65" t="s">
        <v>62</v>
      </c>
      <c r="F54" s="76" t="s">
        <v>41</v>
      </c>
      <c r="G54" s="82">
        <v>320000000</v>
      </c>
      <c r="H54" s="71" t="e">
        <f>#N/A</f>
        <v>#N/A</v>
      </c>
      <c r="I54" s="76" t="s">
        <v>32</v>
      </c>
      <c r="J54" s="76" t="s">
        <v>33</v>
      </c>
      <c r="K54" s="77" t="s">
        <v>36</v>
      </c>
    </row>
    <row r="55" spans="1:11" ht="90.75" thickBot="1">
      <c r="A55" s="85" t="s">
        <v>167</v>
      </c>
      <c r="B55" s="65" t="s">
        <v>54</v>
      </c>
      <c r="C55" s="74">
        <v>42885</v>
      </c>
      <c r="D55" s="75" t="s">
        <v>86</v>
      </c>
      <c r="E55" s="65" t="s">
        <v>58</v>
      </c>
      <c r="F55" s="76" t="s">
        <v>41</v>
      </c>
      <c r="G55" s="82">
        <v>22384307851.2</v>
      </c>
      <c r="H55" s="71" t="e">
        <f>#N/A</f>
        <v>#N/A</v>
      </c>
      <c r="I55" s="76" t="s">
        <v>32</v>
      </c>
      <c r="J55" s="76" t="s">
        <v>33</v>
      </c>
      <c r="K55" s="77" t="s">
        <v>36</v>
      </c>
    </row>
    <row r="56" spans="1:11" ht="90.75" thickBot="1">
      <c r="A56" s="91" t="s">
        <v>157</v>
      </c>
      <c r="B56" s="65" t="s">
        <v>112</v>
      </c>
      <c r="C56" s="74">
        <v>42885</v>
      </c>
      <c r="D56" s="75" t="s">
        <v>86</v>
      </c>
      <c r="E56" s="65" t="s">
        <v>62</v>
      </c>
      <c r="F56" s="76" t="s">
        <v>41</v>
      </c>
      <c r="G56" s="82">
        <v>2487145316.8</v>
      </c>
      <c r="H56" s="71" t="e">
        <f>#N/A</f>
        <v>#N/A</v>
      </c>
      <c r="I56" s="76" t="s">
        <v>32</v>
      </c>
      <c r="J56" s="76" t="s">
        <v>33</v>
      </c>
      <c r="K56" s="77" t="s">
        <v>36</v>
      </c>
    </row>
    <row r="57" spans="1:11" ht="90.75" thickBot="1">
      <c r="A57" s="85" t="s">
        <v>168</v>
      </c>
      <c r="B57" s="65" t="s">
        <v>134</v>
      </c>
      <c r="C57" s="74">
        <v>42885</v>
      </c>
      <c r="D57" s="75" t="s">
        <v>86</v>
      </c>
      <c r="E57" s="65" t="s">
        <v>58</v>
      </c>
      <c r="F57" s="76" t="s">
        <v>41</v>
      </c>
      <c r="G57" s="82">
        <v>2025000000</v>
      </c>
      <c r="H57" s="71" t="e">
        <f>#N/A</f>
        <v>#N/A</v>
      </c>
      <c r="I57" s="76" t="s">
        <v>32</v>
      </c>
      <c r="J57" s="76" t="s">
        <v>33</v>
      </c>
      <c r="K57" s="77" t="s">
        <v>36</v>
      </c>
    </row>
    <row r="58" spans="1:11" ht="90.75" thickBot="1">
      <c r="A58" s="91" t="s">
        <v>157</v>
      </c>
      <c r="B58" s="65" t="s">
        <v>112</v>
      </c>
      <c r="C58" s="74">
        <v>42885</v>
      </c>
      <c r="D58" s="75" t="s">
        <v>86</v>
      </c>
      <c r="E58" s="65" t="s">
        <v>62</v>
      </c>
      <c r="F58" s="76" t="s">
        <v>41</v>
      </c>
      <c r="G58" s="82">
        <v>225000000</v>
      </c>
      <c r="H58" s="71" t="e">
        <f>#N/A</f>
        <v>#N/A</v>
      </c>
      <c r="I58" s="76" t="s">
        <v>32</v>
      </c>
      <c r="J58" s="76" t="s">
        <v>33</v>
      </c>
      <c r="K58" s="77" t="s">
        <v>36</v>
      </c>
    </row>
    <row r="59" spans="1:11" ht="90.75" thickBot="1">
      <c r="A59" s="91" t="s">
        <v>157</v>
      </c>
      <c r="B59" s="65" t="s">
        <v>102</v>
      </c>
      <c r="C59" s="74">
        <v>42767</v>
      </c>
      <c r="D59" s="75" t="s">
        <v>131</v>
      </c>
      <c r="E59" s="65" t="s">
        <v>60</v>
      </c>
      <c r="F59" s="76" t="s">
        <v>41</v>
      </c>
      <c r="G59" s="82">
        <v>207741072</v>
      </c>
      <c r="H59" s="71" t="e">
        <f>#N/A</f>
        <v>#N/A</v>
      </c>
      <c r="I59" s="76" t="s">
        <v>32</v>
      </c>
      <c r="J59" s="76" t="s">
        <v>33</v>
      </c>
      <c r="K59" s="77" t="s">
        <v>36</v>
      </c>
    </row>
    <row r="60" spans="1:11" ht="90.75" thickBot="1">
      <c r="A60" s="91" t="s">
        <v>157</v>
      </c>
      <c r="B60" s="65" t="s">
        <v>113</v>
      </c>
      <c r="C60" s="74">
        <v>42767</v>
      </c>
      <c r="D60" s="75" t="s">
        <v>131</v>
      </c>
      <c r="E60" s="65" t="s">
        <v>60</v>
      </c>
      <c r="F60" s="76" t="s">
        <v>41</v>
      </c>
      <c r="G60" s="82">
        <v>155805760</v>
      </c>
      <c r="H60" s="71" t="e">
        <f>#N/A</f>
        <v>#N/A</v>
      </c>
      <c r="I60" s="76" t="s">
        <v>32</v>
      </c>
      <c r="J60" s="76" t="s">
        <v>33</v>
      </c>
      <c r="K60" s="77" t="s">
        <v>36</v>
      </c>
    </row>
    <row r="61" spans="1:11" ht="90.75" thickBot="1">
      <c r="A61" s="73" t="s">
        <v>169</v>
      </c>
      <c r="B61" s="79" t="s">
        <v>114</v>
      </c>
      <c r="C61" s="74">
        <v>42855</v>
      </c>
      <c r="D61" s="75" t="s">
        <v>83</v>
      </c>
      <c r="E61" s="65" t="s">
        <v>58</v>
      </c>
      <c r="F61" s="76" t="s">
        <v>41</v>
      </c>
      <c r="G61" s="82">
        <v>2558064732</v>
      </c>
      <c r="H61" s="71" t="e">
        <f>#N/A</f>
        <v>#N/A</v>
      </c>
      <c r="I61" s="76" t="s">
        <v>32</v>
      </c>
      <c r="J61" s="76" t="s">
        <v>33</v>
      </c>
      <c r="K61" s="77" t="s">
        <v>36</v>
      </c>
    </row>
    <row r="62" spans="1:11" ht="90.75" thickBot="1">
      <c r="A62" s="85">
        <v>93141506</v>
      </c>
      <c r="B62" s="79" t="s">
        <v>115</v>
      </c>
      <c r="C62" s="74">
        <v>42885</v>
      </c>
      <c r="D62" s="75" t="s">
        <v>83</v>
      </c>
      <c r="E62" s="65" t="s">
        <v>58</v>
      </c>
      <c r="F62" s="76" t="s">
        <v>41</v>
      </c>
      <c r="G62" s="82">
        <v>1000000000</v>
      </c>
      <c r="H62" s="71" t="e">
        <f>#N/A</f>
        <v>#N/A</v>
      </c>
      <c r="I62" s="76" t="s">
        <v>32</v>
      </c>
      <c r="J62" s="76" t="s">
        <v>33</v>
      </c>
      <c r="K62" s="77" t="s">
        <v>36</v>
      </c>
    </row>
    <row r="63" spans="1:11" ht="90.75" thickBot="1">
      <c r="A63" s="91" t="s">
        <v>157</v>
      </c>
      <c r="B63" s="79" t="s">
        <v>116</v>
      </c>
      <c r="C63" s="74">
        <v>42767</v>
      </c>
      <c r="D63" s="75" t="s">
        <v>131</v>
      </c>
      <c r="E63" s="65" t="s">
        <v>60</v>
      </c>
      <c r="F63" s="76" t="s">
        <v>41</v>
      </c>
      <c r="G63" s="82">
        <v>51935268</v>
      </c>
      <c r="H63" s="71" t="e">
        <f>#N/A</f>
        <v>#N/A</v>
      </c>
      <c r="I63" s="76" t="s">
        <v>32</v>
      </c>
      <c r="J63" s="76" t="s">
        <v>33</v>
      </c>
      <c r="K63" s="77" t="s">
        <v>36</v>
      </c>
    </row>
    <row r="64" spans="1:11" ht="90.75" thickBot="1">
      <c r="A64" s="85">
        <v>93141506</v>
      </c>
      <c r="B64" s="79" t="s">
        <v>117</v>
      </c>
      <c r="C64" s="74">
        <v>42855</v>
      </c>
      <c r="D64" s="75" t="s">
        <v>87</v>
      </c>
      <c r="E64" s="65" t="s">
        <v>58</v>
      </c>
      <c r="F64" s="76" t="s">
        <v>41</v>
      </c>
      <c r="G64" s="82">
        <v>1248064732</v>
      </c>
      <c r="H64" s="71" t="e">
        <f>#N/A</f>
        <v>#N/A</v>
      </c>
      <c r="I64" s="76" t="s">
        <v>32</v>
      </c>
      <c r="J64" s="76" t="s">
        <v>33</v>
      </c>
      <c r="K64" s="77" t="s">
        <v>36</v>
      </c>
    </row>
    <row r="65" spans="1:11" ht="90.75" thickBot="1">
      <c r="A65" s="91" t="s">
        <v>157</v>
      </c>
      <c r="B65" s="79" t="s">
        <v>116</v>
      </c>
      <c r="C65" s="74">
        <v>42767</v>
      </c>
      <c r="D65" s="75" t="s">
        <v>131</v>
      </c>
      <c r="E65" s="65" t="s">
        <v>60</v>
      </c>
      <c r="F65" s="76" t="s">
        <v>41</v>
      </c>
      <c r="G65" s="82">
        <v>51935268</v>
      </c>
      <c r="H65" s="71" t="e">
        <f>#N/A</f>
        <v>#N/A</v>
      </c>
      <c r="I65" s="76" t="s">
        <v>32</v>
      </c>
      <c r="J65" s="76" t="s">
        <v>33</v>
      </c>
      <c r="K65" s="77" t="s">
        <v>36</v>
      </c>
    </row>
    <row r="66" spans="1:11" ht="90.75" thickBot="1">
      <c r="A66" s="73" t="s">
        <v>170</v>
      </c>
      <c r="B66" s="79" t="s">
        <v>118</v>
      </c>
      <c r="C66" s="74">
        <v>42885</v>
      </c>
      <c r="D66" s="75" t="s">
        <v>86</v>
      </c>
      <c r="E66" s="65" t="s">
        <v>60</v>
      </c>
      <c r="F66" s="76" t="s">
        <v>41</v>
      </c>
      <c r="G66" s="82">
        <v>292688244</v>
      </c>
      <c r="H66" s="71" t="e">
        <f>#N/A</f>
        <v>#N/A</v>
      </c>
      <c r="I66" s="76" t="s">
        <v>32</v>
      </c>
      <c r="J66" s="76" t="s">
        <v>33</v>
      </c>
      <c r="K66" s="77" t="s">
        <v>36</v>
      </c>
    </row>
    <row r="67" spans="1:11" ht="90.75" thickBot="1">
      <c r="A67" s="73" t="s">
        <v>170</v>
      </c>
      <c r="B67" s="79" t="s">
        <v>119</v>
      </c>
      <c r="C67" s="74">
        <v>42885</v>
      </c>
      <c r="D67" s="75" t="s">
        <v>86</v>
      </c>
      <c r="E67" s="65" t="s">
        <v>60</v>
      </c>
      <c r="F67" s="76" t="s">
        <v>41</v>
      </c>
      <c r="G67" s="82">
        <v>302688244</v>
      </c>
      <c r="H67" s="71" t="e">
        <f>#N/A</f>
        <v>#N/A</v>
      </c>
      <c r="I67" s="76" t="s">
        <v>32</v>
      </c>
      <c r="J67" s="76" t="s">
        <v>33</v>
      </c>
      <c r="K67" s="77" t="s">
        <v>36</v>
      </c>
    </row>
    <row r="68" spans="1:11" ht="90.75" thickBot="1">
      <c r="A68" s="86" t="s">
        <v>170</v>
      </c>
      <c r="B68" s="79" t="s">
        <v>120</v>
      </c>
      <c r="C68" s="74">
        <v>42885</v>
      </c>
      <c r="D68" s="75" t="s">
        <v>86</v>
      </c>
      <c r="E68" s="65" t="s">
        <v>60</v>
      </c>
      <c r="F68" s="76" t="s">
        <v>41</v>
      </c>
      <c r="G68" s="82">
        <v>432688244</v>
      </c>
      <c r="H68" s="71" t="e">
        <f>#N/A</f>
        <v>#N/A</v>
      </c>
      <c r="I68" s="76" t="s">
        <v>32</v>
      </c>
      <c r="J68" s="76" t="s">
        <v>33</v>
      </c>
      <c r="K68" s="77" t="s">
        <v>36</v>
      </c>
    </row>
    <row r="69" spans="1:11" ht="90.75" thickBot="1">
      <c r="A69" s="91" t="s">
        <v>157</v>
      </c>
      <c r="B69" s="79" t="s">
        <v>116</v>
      </c>
      <c r="C69" s="74">
        <v>42767</v>
      </c>
      <c r="D69" s="75" t="s">
        <v>131</v>
      </c>
      <c r="E69" s="65" t="s">
        <v>60</v>
      </c>
      <c r="F69" s="76" t="s">
        <v>41</v>
      </c>
      <c r="G69" s="82">
        <v>51935268</v>
      </c>
      <c r="H69" s="71" t="e">
        <f>#N/A</f>
        <v>#N/A</v>
      </c>
      <c r="I69" s="76" t="s">
        <v>32</v>
      </c>
      <c r="J69" s="76" t="s">
        <v>33</v>
      </c>
      <c r="K69" s="77" t="s">
        <v>36</v>
      </c>
    </row>
    <row r="70" spans="1:11" ht="90.75" thickBot="1">
      <c r="A70" s="85">
        <v>93141506</v>
      </c>
      <c r="B70" s="79" t="s">
        <v>121</v>
      </c>
      <c r="C70" s="74">
        <v>42885</v>
      </c>
      <c r="D70" s="75" t="s">
        <v>96</v>
      </c>
      <c r="E70" s="65" t="s">
        <v>58</v>
      </c>
      <c r="F70" s="76" t="s">
        <v>41</v>
      </c>
      <c r="G70" s="87">
        <v>428064732</v>
      </c>
      <c r="H70" s="71" t="e">
        <f>#N/A</f>
        <v>#N/A</v>
      </c>
      <c r="I70" s="76" t="s">
        <v>32</v>
      </c>
      <c r="J70" s="76" t="s">
        <v>33</v>
      </c>
      <c r="K70" s="77" t="s">
        <v>36</v>
      </c>
    </row>
    <row r="71" spans="1:11" ht="90.75" thickBot="1">
      <c r="A71" s="85">
        <v>93141506</v>
      </c>
      <c r="B71" s="79" t="s">
        <v>122</v>
      </c>
      <c r="C71" s="74">
        <v>42885</v>
      </c>
      <c r="D71" s="75" t="s">
        <v>96</v>
      </c>
      <c r="E71" s="65" t="s">
        <v>58</v>
      </c>
      <c r="F71" s="76" t="s">
        <v>41</v>
      </c>
      <c r="G71" s="87">
        <v>398064732</v>
      </c>
      <c r="H71" s="71" t="e">
        <f>#N/A</f>
        <v>#N/A</v>
      </c>
      <c r="I71" s="76" t="s">
        <v>32</v>
      </c>
      <c r="J71" s="76" t="s">
        <v>33</v>
      </c>
      <c r="K71" s="77" t="s">
        <v>36</v>
      </c>
    </row>
    <row r="72" spans="1:11" ht="90.75" thickBot="1">
      <c r="A72" s="91" t="s">
        <v>157</v>
      </c>
      <c r="B72" s="65" t="s">
        <v>34</v>
      </c>
      <c r="C72" s="74">
        <v>42767</v>
      </c>
      <c r="D72" s="75" t="s">
        <v>131</v>
      </c>
      <c r="E72" s="65" t="s">
        <v>60</v>
      </c>
      <c r="F72" s="76" t="s">
        <v>41</v>
      </c>
      <c r="G72" s="87">
        <v>103870536</v>
      </c>
      <c r="H72" s="71" t="e">
        <f>#N/A</f>
        <v>#N/A</v>
      </c>
      <c r="I72" s="76" t="s">
        <v>32</v>
      </c>
      <c r="J72" s="76" t="s">
        <v>33</v>
      </c>
      <c r="K72" s="77" t="s">
        <v>36</v>
      </c>
    </row>
    <row r="73" spans="1:11" ht="90.75" thickBot="1">
      <c r="A73" s="73" t="s">
        <v>171</v>
      </c>
      <c r="B73" s="79" t="s">
        <v>123</v>
      </c>
      <c r="C73" s="74">
        <v>42824</v>
      </c>
      <c r="D73" s="75" t="s">
        <v>88</v>
      </c>
      <c r="E73" s="65" t="s">
        <v>58</v>
      </c>
      <c r="F73" s="76" t="s">
        <v>41</v>
      </c>
      <c r="G73" s="87">
        <v>10000000000</v>
      </c>
      <c r="H73" s="71">
        <f>G73</f>
        <v>10000000000</v>
      </c>
      <c r="I73" s="76" t="s">
        <v>32</v>
      </c>
      <c r="J73" s="76" t="s">
        <v>33</v>
      </c>
      <c r="K73" s="77" t="s">
        <v>36</v>
      </c>
    </row>
    <row r="74" spans="1:11" ht="90.75" thickBot="1">
      <c r="A74" s="91" t="s">
        <v>157</v>
      </c>
      <c r="B74" s="79" t="s">
        <v>135</v>
      </c>
      <c r="C74" s="74">
        <v>42767</v>
      </c>
      <c r="D74" s="75" t="s">
        <v>131</v>
      </c>
      <c r="E74" s="65" t="s">
        <v>60</v>
      </c>
      <c r="F74" s="76" t="s">
        <v>41</v>
      </c>
      <c r="G74" s="87">
        <v>2361620500</v>
      </c>
      <c r="H74" s="71">
        <f>G74</f>
        <v>2361620500</v>
      </c>
      <c r="I74" s="76" t="s">
        <v>32</v>
      </c>
      <c r="J74" s="76" t="s">
        <v>33</v>
      </c>
      <c r="K74" s="77" t="s">
        <v>36</v>
      </c>
    </row>
    <row r="75" spans="1:11" ht="90.75" thickBot="1">
      <c r="A75" s="73">
        <v>80111600</v>
      </c>
      <c r="B75" s="79" t="s">
        <v>124</v>
      </c>
      <c r="C75" s="74">
        <v>42767</v>
      </c>
      <c r="D75" s="75" t="s">
        <v>131</v>
      </c>
      <c r="E75" s="65" t="s">
        <v>33</v>
      </c>
      <c r="F75" s="76" t="s">
        <v>41</v>
      </c>
      <c r="G75" s="87">
        <v>900000000</v>
      </c>
      <c r="H75" s="71">
        <f>G75</f>
        <v>900000000</v>
      </c>
      <c r="I75" s="76" t="s">
        <v>32</v>
      </c>
      <c r="J75" s="76" t="s">
        <v>33</v>
      </c>
      <c r="K75" s="77" t="s">
        <v>36</v>
      </c>
    </row>
    <row r="76" spans="1:11" ht="90.75" thickBot="1">
      <c r="A76" s="91" t="s">
        <v>157</v>
      </c>
      <c r="B76" s="79" t="s">
        <v>136</v>
      </c>
      <c r="C76" s="74">
        <v>42767</v>
      </c>
      <c r="D76" s="75" t="s">
        <v>131</v>
      </c>
      <c r="E76" s="65" t="s">
        <v>60</v>
      </c>
      <c r="F76" s="76" t="s">
        <v>41</v>
      </c>
      <c r="G76" s="88">
        <v>2365000000</v>
      </c>
      <c r="H76" s="71">
        <f>G76</f>
        <v>2365000000</v>
      </c>
      <c r="I76" s="76" t="s">
        <v>32</v>
      </c>
      <c r="J76" s="76" t="s">
        <v>33</v>
      </c>
      <c r="K76" s="77" t="s">
        <v>36</v>
      </c>
    </row>
    <row r="77" spans="1:11" ht="90.75" thickBot="1">
      <c r="A77" s="73" t="s">
        <v>172</v>
      </c>
      <c r="B77" s="89" t="s">
        <v>125</v>
      </c>
      <c r="C77" s="74">
        <v>42855</v>
      </c>
      <c r="D77" s="75" t="s">
        <v>86</v>
      </c>
      <c r="E77" s="65" t="s">
        <v>58</v>
      </c>
      <c r="F77" s="76" t="s">
        <v>41</v>
      </c>
      <c r="G77" s="90">
        <v>255103500</v>
      </c>
      <c r="H77" s="71">
        <f>G77</f>
        <v>255103500</v>
      </c>
      <c r="I77" s="76" t="s">
        <v>32</v>
      </c>
      <c r="J77" s="76" t="s">
        <v>33</v>
      </c>
      <c r="K77" s="77" t="s">
        <v>36</v>
      </c>
    </row>
    <row r="78" ht="15">
      <c r="G78" s="49">
        <f>SUM(G2:G77)</f>
        <v>83951016000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soporte</cp:lastModifiedBy>
  <cp:lastPrinted>2017-01-30T16:50:31Z</cp:lastPrinted>
  <dcterms:created xsi:type="dcterms:W3CDTF">2012-12-10T15:58:41Z</dcterms:created>
  <dcterms:modified xsi:type="dcterms:W3CDTF">2017-04-28T21:35:51Z</dcterms:modified>
  <cp:category/>
  <cp:version/>
  <cp:contentType/>
  <cp:contentStatus/>
</cp:coreProperties>
</file>